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150" windowHeight="7485" activeTab="1"/>
  </bookViews>
  <sheets>
    <sheet name="TI_ M1" sheetId="1" r:id="rId1"/>
    <sheet name="T2_ M2" sheetId="2" r:id="rId2"/>
  </sheets>
  <definedNames>
    <definedName name="_xlnm.Print_Area" localSheetId="1">'T2_ M2'!$B$1:$Z$16</definedName>
    <definedName name="_xlnm.Print_Area" localSheetId="0">'TI_ M1'!$A$1:$Z$36</definedName>
    <definedName name="_xlnm.Print_Titles" localSheetId="1">'T2_ M2'!$7:$10</definedName>
    <definedName name="_xlnm.Print_Titles" localSheetId="0">'TI_ M1'!$27:$31</definedName>
  </definedNames>
  <calcPr fullCalcOnLoad="1"/>
</workbook>
</file>

<file path=xl/comments1.xml><?xml version="1.0" encoding="utf-8"?>
<comments xmlns="http://schemas.openxmlformats.org/spreadsheetml/2006/main">
  <authors>
    <author>ismail - [2010]</author>
  </authors>
  <commentList>
    <comment ref="H38" authorId="0">
      <text>
        <r>
          <rPr>
            <b/>
            <sz val="9"/>
            <rFont val="Tahoma"/>
            <family val="0"/>
          </rPr>
          <t>ismail - [2010]: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<sst xmlns="http://schemas.openxmlformats.org/spreadsheetml/2006/main" count="151" uniqueCount="87">
  <si>
    <t>INDIKATOR KINERJA UTAMA</t>
  </si>
  <si>
    <t xml:space="preserve"> </t>
  </si>
  <si>
    <t>NO</t>
  </si>
  <si>
    <t>Indikator Kinerja</t>
  </si>
  <si>
    <t>TAHUN DASAR</t>
  </si>
  <si>
    <t>TARGET TAHUNAN</t>
  </si>
  <si>
    <t>STRATEGI PENCAPAIAN</t>
  </si>
  <si>
    <t>KEBIJAKAN</t>
  </si>
  <si>
    <t>SASARAN STRATEGIS</t>
  </si>
  <si>
    <t>-</t>
  </si>
  <si>
    <t>:</t>
  </si>
  <si>
    <t>MISI</t>
  </si>
  <si>
    <t>TUJUAN</t>
  </si>
  <si>
    <t>VISI</t>
  </si>
  <si>
    <t>TUGAS</t>
  </si>
  <si>
    <t>FUNGSI</t>
  </si>
  <si>
    <t>a.</t>
  </si>
  <si>
    <t>b.</t>
  </si>
  <si>
    <t>c.</t>
  </si>
  <si>
    <t>d.</t>
  </si>
  <si>
    <t>Pembinaan dan pelaksanaan tugas sesuai dengan lingkup tugasnya;</t>
  </si>
  <si>
    <t>1.</t>
  </si>
  <si>
    <t>2.</t>
  </si>
  <si>
    <t xml:space="preserve">MATRIK RENSTRA </t>
  </si>
  <si>
    <t>TAHUN 2009 - 2014</t>
  </si>
  <si>
    <t>URAIAN</t>
  </si>
  <si>
    <t>DEFINISI OPERASIONAL &amp; FORMULA PERHITUNGAN</t>
  </si>
  <si>
    <t>Tujuan 1 (M1)</t>
  </si>
  <si>
    <t>Tujuan 2 (M2)</t>
  </si>
  <si>
    <t>PROGRAM/KEGIATAN</t>
  </si>
  <si>
    <t>SUMBER DATA / PENJAB</t>
  </si>
  <si>
    <t>1)</t>
  </si>
  <si>
    <t>2)</t>
  </si>
  <si>
    <t xml:space="preserve">Target   </t>
  </si>
  <si>
    <t>Capaian</t>
  </si>
  <si>
    <t>Satuan</t>
  </si>
  <si>
    <t>DINAS KOMUNIKASI DAN INFORMATIKA PROVINSI JAWA TIMUR</t>
  </si>
  <si>
    <t>”Terwujudnya Masyarakat Informasi Jawa Timur Yang Mandiri Dan Beretika Melalui Komunikasi Dan Informatika”</t>
  </si>
  <si>
    <t>Meningkatkan kapasitas layanan informasi, memberdayakan potensi masyarakat dan kerjasama lembaga komunikasi dan informatika.</t>
  </si>
  <si>
    <t>Mengembangkan infrastruktur TIK melalui pengembangan aplikasi, muatan layanan publik, standarisasi dan pemanfaatan jaringan TIK dalam rangka peningkatan pelayanan publik.</t>
  </si>
  <si>
    <t>Meningkatkan kecerdasan, pemberdayaan dan kesejahteraan masyarakat melalui penyelenggaraan komunikasi dan informatika;</t>
  </si>
  <si>
    <t>Meningkatkan pengembangan dan pemanfaatan infrastruktur TIK dalam rangka memperluas aksesbilitas masyarakat memperoleh informasi dan peningkatan pelayanan publik;</t>
  </si>
  <si>
    <t>Melaksanakan urusan pemerintahan daerah berdasarkan asas otonomi dan tugas pembantuan di bidang Komunikasi dan Informatika</t>
  </si>
  <si>
    <t>Perumusan kebijakan teknis dibidang Komunikasi dan Informatika;</t>
  </si>
  <si>
    <t>Penyelenggaraan urusan pemerintahan dan pelayanan umum di bidang Komunikasi dan Informatika;</t>
  </si>
  <si>
    <t>Pelaksanaan tugas lain yang diberikan oleh gubernur;</t>
  </si>
  <si>
    <t>Program Peningkatan Kualitas Pelayanan Informasi</t>
  </si>
  <si>
    <t xml:space="preserve">Bid. Desiminasi informasi </t>
  </si>
  <si>
    <t>Jumlah</t>
  </si>
  <si>
    <t>x</t>
  </si>
  <si>
    <t xml:space="preserve">  </t>
  </si>
  <si>
    <t>Komunikasi dan Informatika</t>
  </si>
  <si>
    <t>Jumlah seluruh unit kerja pemprov. Jatim dan kabupaten/kota</t>
  </si>
  <si>
    <t xml:space="preserve">Jumlah unit kerja pemprov. Jatim dan kabupaten/kota yang telah berhosting </t>
  </si>
  <si>
    <t>Jumlah unit kerja pemprov. Jatim dan kabupaten/kota yang telah membentuk PPID</t>
  </si>
  <si>
    <t>Meningkatnya pengembangan dan pemanfaatan infrastruktur TIK.</t>
  </si>
  <si>
    <t>Meningkatnya keterbukaan informasi publik pada badan publik.</t>
  </si>
  <si>
    <t xml:space="preserve">Jumlah pengaduan </t>
  </si>
  <si>
    <t xml:space="preserve">Jumlah pengaduan yang ditindaklanjuti </t>
  </si>
  <si>
    <t>tc</t>
  </si>
  <si>
    <t>hosting</t>
  </si>
  <si>
    <t>ppid</t>
  </si>
  <si>
    <t>web</t>
  </si>
  <si>
    <t>target</t>
  </si>
  <si>
    <t xml:space="preserve"> pengaduan</t>
  </si>
  <si>
    <t>riil</t>
  </si>
  <si>
    <t>kab/kota</t>
  </si>
  <si>
    <t>realisai</t>
  </si>
  <si>
    <t>Meningkatnya pelayanan informasi dan pemberdayaan masyarakat</t>
  </si>
  <si>
    <t xml:space="preserve">Mengembangkan konsep reformasi birokrasi sebagai reformasi administrasi yang terdiri dari elemen regulasi, sumber daya manusia, teknologi informasi dan kontrol masyarakat, untuk menghasilkan pelayanan publik yang lebih jelas tolak ukurnya. </t>
  </si>
  <si>
    <t>Program Peningkatan Kualitas Pelayanan Publik</t>
  </si>
  <si>
    <t>Bid. Pengembangan TI</t>
  </si>
  <si>
    <t>Bid. Desiminasi informasi  dan KIP</t>
  </si>
  <si>
    <t>Bid. Desiminasi informasi dan Sekretariat</t>
  </si>
  <si>
    <t>IKM Pengguna Informasi</t>
  </si>
  <si>
    <t xml:space="preserve">Persentase Kepuasan Masyarakat terhadap Informasi </t>
  </si>
  <si>
    <t xml:space="preserve">Persentase penurunan pengaduan </t>
  </si>
  <si>
    <t xml:space="preserve">Persentase pemanfaatan hosting dan collocation </t>
  </si>
  <si>
    <t>Persentase unit kerja pemprov. Jatim dan kabupaten/kota telah membentuk PPID</t>
  </si>
  <si>
    <t>PROGRAM/ KEGIATAN</t>
  </si>
  <si>
    <t xml:space="preserve">Prosentase penurunan pengaduan </t>
  </si>
  <si>
    <t>pengaduan</t>
  </si>
  <si>
    <t>tl</t>
  </si>
  <si>
    <t>ki</t>
  </si>
  <si>
    <t>di</t>
  </si>
  <si>
    <t>HOSTING</t>
  </si>
  <si>
    <t>Program Pengembangan, pemerataan dan peningkatan kualitas sarana dan prasarana pos dan telematika</t>
  </si>
</sst>
</file>

<file path=xl/styles.xml><?xml version="1.0" encoding="utf-8"?>
<styleSheet xmlns="http://schemas.openxmlformats.org/spreadsheetml/2006/main">
  <numFmts count="3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_(* #,##0_);_(* \(#,##0\);_(* &quot;-&quot;??_);_(@_)"/>
    <numFmt numFmtId="176" formatCode="_(* #,##0.00_);_(* \(#,##0.00\);_(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%"/>
    <numFmt numFmtId="184" formatCode="_(&quot;Rp. &quot;* #,##0_);_(&quot;Rp. &quot;* \(#,##0\);_(&quot;Rp. &quot;* &quot;-&quot;_);_(@_)"/>
    <numFmt numFmtId="185" formatCode="0.0"/>
    <numFmt numFmtId="186" formatCode="_(* #,##0.0_);_(* \(#,##0.0\);_(* &quot;-&quot;_);_(@_)"/>
    <numFmt numFmtId="187" formatCode="_(* #,##0.000_);_(* \(#,##0.000\);_(* &quot;-&quot;??_);_(@_)"/>
    <numFmt numFmtId="188" formatCode="_(* #,##0.0_);_(* \(#,##0.0\);_(* &quot;-&quot;??_);_(@_)"/>
    <numFmt numFmtId="189" formatCode="0.000%"/>
    <numFmt numFmtId="190" formatCode="[$-421]dd\ mmmm\ yyyy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color indexed="8"/>
      <name val="Tahoma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7"/>
      <color indexed="9"/>
      <name val="Calibri"/>
      <family val="2"/>
    </font>
    <font>
      <sz val="10"/>
      <color indexed="9"/>
      <name val="Tahoma"/>
      <family val="2"/>
    </font>
    <font>
      <sz val="9"/>
      <color indexed="9"/>
      <name val="Tahoma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</font>
    <font>
      <sz val="8"/>
      <color rgb="FF000000"/>
      <name val="Arial"/>
      <family val="2"/>
    </font>
    <font>
      <sz val="12"/>
      <color theme="1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7"/>
      <color theme="0"/>
      <name val="Calibri"/>
      <family val="2"/>
    </font>
    <font>
      <sz val="10"/>
      <color theme="0"/>
      <name val="Tahoma"/>
      <family val="2"/>
    </font>
    <font>
      <sz val="9"/>
      <color theme="0"/>
      <name val="Tahoma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  <font>
      <sz val="12"/>
      <color rgb="FF00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63" fillId="0" borderId="0" xfId="0" applyFont="1" applyAlignment="1">
      <alignment horizontal="left"/>
    </xf>
    <xf numFmtId="0" fontId="65" fillId="0" borderId="0" xfId="0" applyFont="1" applyAlignment="1">
      <alignment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7" fillId="0" borderId="0" xfId="0" applyFont="1" applyFill="1" applyBorder="1" applyAlignment="1">
      <alignment horizontal="left"/>
    </xf>
    <xf numFmtId="0" fontId="68" fillId="0" borderId="0" xfId="0" applyFont="1" applyAlignment="1">
      <alignment horizontal="left"/>
    </xf>
    <xf numFmtId="0" fontId="69" fillId="0" borderId="0" xfId="0" applyFont="1" applyAlignment="1">
      <alignment horizontal="left"/>
    </xf>
    <xf numFmtId="0" fontId="6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6" fillId="0" borderId="0" xfId="0" applyFont="1" applyAlignment="1" quotePrefix="1">
      <alignment horizontal="left"/>
    </xf>
    <xf numFmtId="0" fontId="70" fillId="0" borderId="0" xfId="0" applyFont="1" applyAlignment="1">
      <alignment horizontal="left" wrapText="1"/>
    </xf>
    <xf numFmtId="0" fontId="65" fillId="0" borderId="0" xfId="0" applyFont="1" applyAlignment="1">
      <alignment horizontal="left"/>
    </xf>
    <xf numFmtId="0" fontId="67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71" fillId="0" borderId="11" xfId="0" applyFont="1" applyFill="1" applyBorder="1" applyAlignment="1">
      <alignment horizontal="right" vertical="top"/>
    </xf>
    <xf numFmtId="0" fontId="71" fillId="0" borderId="12" xfId="0" applyFont="1" applyFill="1" applyBorder="1" applyAlignment="1">
      <alignment horizontal="right" vertical="top"/>
    </xf>
    <xf numFmtId="0" fontId="72" fillId="12" borderId="13" xfId="0" applyFont="1" applyFill="1" applyBorder="1" applyAlignment="1" quotePrefix="1">
      <alignment horizontal="center" vertical="center" wrapText="1"/>
    </xf>
    <xf numFmtId="0" fontId="66" fillId="0" borderId="10" xfId="0" applyFont="1" applyBorder="1" applyAlignment="1">
      <alignment horizontal="left"/>
    </xf>
    <xf numFmtId="0" fontId="73" fillId="9" borderId="14" xfId="0" applyFont="1" applyFill="1" applyBorder="1" applyAlignment="1">
      <alignment horizontal="left" wrapText="1"/>
    </xf>
    <xf numFmtId="0" fontId="73" fillId="9" borderId="15" xfId="0" applyFont="1" applyFill="1" applyBorder="1" applyAlignment="1">
      <alignment horizontal="left" wrapText="1"/>
    </xf>
    <xf numFmtId="0" fontId="71" fillId="0" borderId="16" xfId="0" applyFont="1" applyFill="1" applyBorder="1" applyAlignment="1">
      <alignment horizontal="right" vertical="top"/>
    </xf>
    <xf numFmtId="0" fontId="71" fillId="0" borderId="17" xfId="0" applyFont="1" applyFill="1" applyBorder="1" applyAlignment="1">
      <alignment horizontal="right" vertical="top"/>
    </xf>
    <xf numFmtId="0" fontId="71" fillId="9" borderId="18" xfId="0" applyFont="1" applyFill="1" applyBorder="1" applyAlignment="1">
      <alignment horizontal="right" vertical="top"/>
    </xf>
    <xf numFmtId="0" fontId="71" fillId="9" borderId="14" xfId="0" applyFont="1" applyFill="1" applyBorder="1" applyAlignment="1">
      <alignment horizontal="right" vertical="top"/>
    </xf>
    <xf numFmtId="0" fontId="74" fillId="9" borderId="18" xfId="0" applyFont="1" applyFill="1" applyBorder="1" applyAlignment="1">
      <alignment vertical="top" wrapText="1"/>
    </xf>
    <xf numFmtId="0" fontId="71" fillId="9" borderId="12" xfId="0" applyFont="1" applyFill="1" applyBorder="1" applyAlignment="1">
      <alignment horizontal="right" vertical="top"/>
    </xf>
    <xf numFmtId="0" fontId="65" fillId="0" borderId="15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center" vertical="top" wrapText="1"/>
    </xf>
    <xf numFmtId="0" fontId="75" fillId="0" borderId="0" xfId="0" applyFont="1" applyAlignment="1">
      <alignment/>
    </xf>
    <xf numFmtId="0" fontId="66" fillId="0" borderId="0" xfId="0" applyFont="1" applyAlignment="1" quotePrefix="1">
      <alignment horizontal="left" vertical="center"/>
    </xf>
    <xf numFmtId="0" fontId="67" fillId="0" borderId="0" xfId="0" applyFont="1" applyBorder="1" applyAlignment="1">
      <alignment horizontal="center"/>
    </xf>
    <xf numFmtId="0" fontId="67" fillId="0" borderId="0" xfId="0" applyFont="1" applyFill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right" vertical="top"/>
    </xf>
    <xf numFmtId="0" fontId="77" fillId="12" borderId="13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left"/>
    </xf>
    <xf numFmtId="0" fontId="78" fillId="0" borderId="15" xfId="0" applyFont="1" applyBorder="1" applyAlignment="1">
      <alignment horizontal="left"/>
    </xf>
    <xf numFmtId="0" fontId="67" fillId="0" borderId="15" xfId="0" applyFont="1" applyBorder="1" applyAlignment="1">
      <alignment horizontal="center"/>
    </xf>
    <xf numFmtId="0" fontId="66" fillId="0" borderId="0" xfId="0" applyFont="1" applyAlignment="1" quotePrefix="1">
      <alignment horizontal="left" vertical="top"/>
    </xf>
    <xf numFmtId="0" fontId="67" fillId="0" borderId="0" xfId="0" applyFont="1" applyAlignment="1">
      <alignment horizontal="left" vertical="top"/>
    </xf>
    <xf numFmtId="0" fontId="79" fillId="9" borderId="15" xfId="0" applyFont="1" applyFill="1" applyBorder="1" applyAlignment="1">
      <alignment horizontal="left" vertical="top" wrapText="1"/>
    </xf>
    <xf numFmtId="0" fontId="67" fillId="0" borderId="0" xfId="0" applyFont="1" applyAlignment="1">
      <alignment horizontal="center" vertical="top"/>
    </xf>
    <xf numFmtId="0" fontId="80" fillId="0" borderId="0" xfId="0" applyFont="1" applyAlignment="1">
      <alignment vertical="top"/>
    </xf>
    <xf numFmtId="0" fontId="67" fillId="0" borderId="0" xfId="0" applyFont="1" applyFill="1" applyBorder="1" applyAlignment="1">
      <alignment horizontal="center" vertical="top"/>
    </xf>
    <xf numFmtId="0" fontId="67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4" fillId="0" borderId="19" xfId="0" applyFont="1" applyFill="1" applyBorder="1" applyAlignment="1">
      <alignment vertical="top" wrapText="1"/>
    </xf>
    <xf numFmtId="0" fontId="81" fillId="0" borderId="19" xfId="0" applyFont="1" applyFill="1" applyBorder="1" applyAlignment="1">
      <alignment horizontal="center" vertical="top"/>
    </xf>
    <xf numFmtId="0" fontId="71" fillId="0" borderId="20" xfId="0" applyFont="1" applyFill="1" applyBorder="1" applyAlignment="1">
      <alignment horizontal="right" vertical="top"/>
    </xf>
    <xf numFmtId="0" fontId="71" fillId="0" borderId="13" xfId="0" applyFont="1" applyFill="1" applyBorder="1" applyAlignment="1">
      <alignment vertical="top" wrapText="1"/>
    </xf>
    <xf numFmtId="0" fontId="74" fillId="0" borderId="18" xfId="0" applyFont="1" applyFill="1" applyBorder="1" applyAlignment="1">
      <alignment horizontal="center" vertical="top" wrapText="1"/>
    </xf>
    <xf numFmtId="0" fontId="74" fillId="0" borderId="21" xfId="0" applyFont="1" applyFill="1" applyBorder="1" applyAlignment="1">
      <alignment horizontal="center" vertical="top" wrapText="1"/>
    </xf>
    <xf numFmtId="0" fontId="74" fillId="0" borderId="22" xfId="0" applyFont="1" applyFill="1" applyBorder="1" applyAlignment="1">
      <alignment horizontal="center" vertical="top" wrapText="1"/>
    </xf>
    <xf numFmtId="0" fontId="66" fillId="0" borderId="0" xfId="0" applyFont="1" applyAlignment="1">
      <alignment horizontal="left" vertical="top"/>
    </xf>
    <xf numFmtId="0" fontId="74" fillId="0" borderId="23" xfId="0" applyFont="1" applyFill="1" applyBorder="1" applyAlignment="1">
      <alignment horizontal="center" vertical="top" wrapText="1"/>
    </xf>
    <xf numFmtId="0" fontId="74" fillId="0" borderId="19" xfId="0" applyFont="1" applyFill="1" applyBorder="1" applyAlignment="1">
      <alignment horizontal="center" vertical="top" wrapText="1"/>
    </xf>
    <xf numFmtId="0" fontId="74" fillId="0" borderId="24" xfId="0" applyFont="1" applyFill="1" applyBorder="1" applyAlignment="1">
      <alignment horizontal="center" vertical="top" wrapText="1"/>
    </xf>
    <xf numFmtId="0" fontId="74" fillId="0" borderId="20" xfId="0" applyFont="1" applyFill="1" applyBorder="1" applyAlignment="1">
      <alignment horizontal="center" vertical="top" wrapText="1"/>
    </xf>
    <xf numFmtId="0" fontId="65" fillId="0" borderId="14" xfId="0" applyFont="1" applyBorder="1" applyAlignment="1">
      <alignment horizontal="left" vertical="top" wrapText="1"/>
    </xf>
    <xf numFmtId="0" fontId="81" fillId="0" borderId="13" xfId="0" applyFont="1" applyFill="1" applyBorder="1" applyAlignment="1">
      <alignment horizontal="right" vertical="center"/>
    </xf>
    <xf numFmtId="0" fontId="74" fillId="0" borderId="18" xfId="0" applyFont="1" applyFill="1" applyBorder="1" applyAlignment="1">
      <alignment horizontal="center" vertical="top" wrapText="1"/>
    </xf>
    <xf numFmtId="0" fontId="65" fillId="0" borderId="14" xfId="0" applyFont="1" applyBorder="1" applyAlignment="1">
      <alignment horizontal="left" vertical="top" wrapText="1"/>
    </xf>
    <xf numFmtId="0" fontId="72" fillId="12" borderId="11" xfId="0" applyFont="1" applyFill="1" applyBorder="1" applyAlignment="1">
      <alignment horizontal="center" vertical="center" wrapText="1"/>
    </xf>
    <xf numFmtId="0" fontId="72" fillId="12" borderId="12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top"/>
    </xf>
    <xf numFmtId="0" fontId="67" fillId="0" borderId="0" xfId="0" applyFont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80" fillId="0" borderId="0" xfId="0" applyFont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right" vertical="center"/>
    </xf>
    <xf numFmtId="0" fontId="6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13" xfId="0" applyFont="1" applyBorder="1" applyAlignment="1">
      <alignment horizontal="center"/>
    </xf>
    <xf numFmtId="0" fontId="37" fillId="0" borderId="0" xfId="0" applyFont="1" applyAlignment="1">
      <alignment/>
    </xf>
    <xf numFmtId="9" fontId="81" fillId="0" borderId="13" xfId="73" applyFont="1" applyFill="1" applyBorder="1" applyAlignment="1">
      <alignment horizontal="center" vertical="center"/>
    </xf>
    <xf numFmtId="9" fontId="81" fillId="0" borderId="13" xfId="43" applyNumberFormat="1" applyFont="1" applyFill="1" applyBorder="1" applyAlignment="1">
      <alignment horizontal="right" vertical="center"/>
    </xf>
    <xf numFmtId="9" fontId="36" fillId="0" borderId="13" xfId="73" applyFont="1" applyBorder="1" applyAlignment="1">
      <alignment horizontal="center"/>
    </xf>
    <xf numFmtId="9" fontId="3" fillId="0" borderId="13" xfId="73" applyFont="1" applyFill="1" applyBorder="1" applyAlignment="1">
      <alignment horizontal="center" vertical="center"/>
    </xf>
    <xf numFmtId="0" fontId="66" fillId="0" borderId="0" xfId="0" applyFont="1" applyAlignment="1">
      <alignment horizontal="left"/>
    </xf>
    <xf numFmtId="0" fontId="82" fillId="0" borderId="0" xfId="0" applyFont="1" applyAlignment="1">
      <alignment/>
    </xf>
    <xf numFmtId="0" fontId="76" fillId="33" borderId="13" xfId="0" applyFont="1" applyFill="1" applyBorder="1" applyAlignment="1">
      <alignment horizontal="center" vertical="center"/>
    </xf>
    <xf numFmtId="41" fontId="0" fillId="0" borderId="0" xfId="43" applyFont="1" applyAlignment="1">
      <alignment/>
    </xf>
    <xf numFmtId="0" fontId="76" fillId="33" borderId="13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top"/>
    </xf>
    <xf numFmtId="0" fontId="72" fillId="12" borderId="13" xfId="0" applyFont="1" applyFill="1" applyBorder="1" applyAlignment="1" quotePrefix="1">
      <alignment horizontal="center" wrapText="1"/>
    </xf>
    <xf numFmtId="0" fontId="74" fillId="0" borderId="21" xfId="0" applyFont="1" applyFill="1" applyBorder="1" applyAlignment="1">
      <alignment horizontal="center" vertical="top" wrapText="1"/>
    </xf>
    <xf numFmtId="0" fontId="81" fillId="0" borderId="11" xfId="0" applyFont="1" applyFill="1" applyBorder="1" applyAlignment="1">
      <alignment vertical="center" wrapText="1"/>
    </xf>
    <xf numFmtId="0" fontId="65" fillId="0" borderId="22" xfId="0" applyFont="1" applyBorder="1" applyAlignment="1">
      <alignment horizontal="left" vertical="top" wrapText="1"/>
    </xf>
    <xf numFmtId="4" fontId="81" fillId="0" borderId="11" xfId="73" applyNumberFormat="1" applyFont="1" applyFill="1" applyBorder="1" applyAlignment="1">
      <alignment horizontal="center" vertical="center"/>
    </xf>
    <xf numFmtId="4" fontId="81" fillId="0" borderId="13" xfId="73" applyNumberFormat="1" applyFont="1" applyFill="1" applyBorder="1" applyAlignment="1">
      <alignment horizontal="center" vertical="center"/>
    </xf>
    <xf numFmtId="176" fontId="81" fillId="0" borderId="13" xfId="43" applyNumberFormat="1" applyFont="1" applyFill="1" applyBorder="1" applyAlignment="1">
      <alignment vertical="center" wrapText="1"/>
    </xf>
    <xf numFmtId="0" fontId="74" fillId="0" borderId="11" xfId="0" applyFont="1" applyFill="1" applyBorder="1" applyAlignment="1">
      <alignment horizontal="center" vertical="top" wrapText="1"/>
    </xf>
    <xf numFmtId="0" fontId="74" fillId="0" borderId="12" xfId="0" applyFont="1" applyFill="1" applyBorder="1" applyAlignment="1">
      <alignment horizontal="center" vertical="top" wrapText="1"/>
    </xf>
    <xf numFmtId="0" fontId="72" fillId="12" borderId="11" xfId="0" applyFont="1" applyFill="1" applyBorder="1" applyAlignment="1">
      <alignment horizontal="center" vertical="center" wrapText="1"/>
    </xf>
    <xf numFmtId="0" fontId="72" fillId="12" borderId="12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horizontal="center" vertical="top" wrapText="1"/>
    </xf>
    <xf numFmtId="10" fontId="81" fillId="0" borderId="11" xfId="73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top" wrapText="1"/>
    </xf>
    <xf numFmtId="0" fontId="83" fillId="0" borderId="0" xfId="0" applyFont="1" applyBorder="1" applyAlignment="1">
      <alignment horizontal="left" vertical="top" wrapText="1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center" vertical="center" wrapText="1"/>
    </xf>
    <xf numFmtId="9" fontId="84" fillId="0" borderId="0" xfId="73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right" vertical="center"/>
    </xf>
    <xf numFmtId="0" fontId="84" fillId="0" borderId="0" xfId="0" applyFont="1" applyFill="1" applyBorder="1" applyAlignment="1">
      <alignment horizontal="left" vertical="top" wrapText="1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Fill="1" applyBorder="1" applyAlignment="1">
      <alignment vertical="center"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47" fillId="0" borderId="0" xfId="0" applyFont="1" applyAlignment="1">
      <alignment/>
    </xf>
    <xf numFmtId="41" fontId="84" fillId="0" borderId="0" xfId="43" applyFont="1" applyFill="1" applyBorder="1" applyAlignment="1">
      <alignment horizontal="right" vertical="top"/>
    </xf>
    <xf numFmtId="0" fontId="47" fillId="0" borderId="0" xfId="0" applyFont="1" applyBorder="1" applyAlignment="1">
      <alignment/>
    </xf>
    <xf numFmtId="10" fontId="50" fillId="0" borderId="0" xfId="73" applyNumberFormat="1" applyFont="1" applyAlignment="1">
      <alignment horizontal="left"/>
    </xf>
    <xf numFmtId="0" fontId="85" fillId="0" borderId="0" xfId="0" applyFont="1" applyAlignment="1">
      <alignment horizontal="left" indent="5"/>
    </xf>
    <xf numFmtId="9" fontId="47" fillId="0" borderId="0" xfId="73" applyFont="1" applyBorder="1" applyAlignment="1">
      <alignment/>
    </xf>
    <xf numFmtId="0" fontId="86" fillId="0" borderId="0" xfId="0" applyFont="1" applyAlignment="1">
      <alignment/>
    </xf>
    <xf numFmtId="9" fontId="47" fillId="0" borderId="0" xfId="73" applyFont="1" applyAlignment="1">
      <alignment/>
    </xf>
    <xf numFmtId="0" fontId="47" fillId="0" borderId="0" xfId="73" applyNumberFormat="1" applyFont="1" applyAlignment="1">
      <alignment/>
    </xf>
    <xf numFmtId="9" fontId="47" fillId="0" borderId="0" xfId="73" applyNumberFormat="1" applyFont="1" applyAlignment="1">
      <alignment/>
    </xf>
    <xf numFmtId="10" fontId="47" fillId="0" borderId="0" xfId="73" applyNumberFormat="1" applyFont="1" applyAlignment="1">
      <alignment/>
    </xf>
    <xf numFmtId="0" fontId="86" fillId="0" borderId="0" xfId="0" applyFont="1" applyBorder="1" applyAlignment="1">
      <alignment horizontal="center" vertical="top" wrapText="1"/>
    </xf>
    <xf numFmtId="9" fontId="47" fillId="0" borderId="0" xfId="0" applyNumberFormat="1" applyFont="1" applyAlignment="1">
      <alignment/>
    </xf>
    <xf numFmtId="41" fontId="47" fillId="0" borderId="0" xfId="43" applyFont="1" applyAlignment="1">
      <alignment/>
    </xf>
    <xf numFmtId="176" fontId="47" fillId="0" borderId="0" xfId="43" applyNumberFormat="1" applyFont="1" applyAlignment="1">
      <alignment/>
    </xf>
    <xf numFmtId="183" fontId="47" fillId="0" borderId="0" xfId="73" applyNumberFormat="1" applyFont="1" applyAlignment="1">
      <alignment/>
    </xf>
    <xf numFmtId="0" fontId="50" fillId="0" borderId="0" xfId="0" applyFont="1" applyBorder="1" applyAlignment="1">
      <alignment horizontal="center"/>
    </xf>
    <xf numFmtId="9" fontId="87" fillId="0" borderId="0" xfId="0" applyNumberFormat="1" applyFont="1" applyBorder="1" applyAlignment="1">
      <alignment horizontal="center" wrapText="1"/>
    </xf>
    <xf numFmtId="41" fontId="88" fillId="0" borderId="0" xfId="43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41" fontId="50" fillId="0" borderId="0" xfId="0" applyNumberFormat="1" applyFont="1" applyBorder="1" applyAlignment="1">
      <alignment horizontal="center"/>
    </xf>
    <xf numFmtId="41" fontId="50" fillId="0" borderId="0" xfId="0" applyNumberFormat="1" applyFont="1" applyAlignment="1">
      <alignment horizontal="center"/>
    </xf>
    <xf numFmtId="0" fontId="89" fillId="0" borderId="0" xfId="0" applyFont="1" applyBorder="1" applyAlignment="1">
      <alignment horizontal="center"/>
    </xf>
    <xf numFmtId="9" fontId="89" fillId="0" borderId="0" xfId="73" applyFont="1" applyBorder="1" applyAlignment="1">
      <alignment horizontal="center"/>
    </xf>
    <xf numFmtId="9" fontId="50" fillId="0" borderId="0" xfId="0" applyNumberFormat="1" applyFont="1" applyBorder="1" applyAlignment="1">
      <alignment horizontal="center"/>
    </xf>
    <xf numFmtId="41" fontId="88" fillId="0" borderId="0" xfId="43" applyFont="1" applyFill="1" applyBorder="1" applyAlignment="1">
      <alignment horizontal="right" vertical="center"/>
    </xf>
    <xf numFmtId="9" fontId="88" fillId="0" borderId="0" xfId="43" applyNumberFormat="1" applyFont="1" applyFill="1" applyBorder="1" applyAlignment="1">
      <alignment horizontal="right" vertical="center"/>
    </xf>
    <xf numFmtId="10" fontId="50" fillId="0" borderId="0" xfId="73" applyNumberFormat="1" applyFont="1" applyAlignment="1">
      <alignment horizontal="center"/>
    </xf>
    <xf numFmtId="9" fontId="50" fillId="0" borderId="0" xfId="73" applyFont="1" applyAlignment="1">
      <alignment horizontal="left"/>
    </xf>
    <xf numFmtId="0" fontId="89" fillId="0" borderId="0" xfId="73" applyNumberFormat="1" applyFont="1" applyBorder="1" applyAlignment="1">
      <alignment horizontal="center"/>
    </xf>
    <xf numFmtId="10" fontId="89" fillId="0" borderId="0" xfId="73" applyNumberFormat="1" applyFont="1" applyBorder="1" applyAlignment="1">
      <alignment horizontal="center"/>
    </xf>
    <xf numFmtId="41" fontId="47" fillId="0" borderId="0" xfId="0" applyNumberFormat="1" applyFont="1" applyBorder="1" applyAlignment="1">
      <alignment/>
    </xf>
    <xf numFmtId="43" fontId="47" fillId="0" borderId="0" xfId="0" applyNumberFormat="1" applyFont="1" applyBorder="1" applyAlignment="1">
      <alignment/>
    </xf>
    <xf numFmtId="0" fontId="47" fillId="0" borderId="0" xfId="0" applyNumberFormat="1" applyFont="1" applyBorder="1" applyAlignment="1">
      <alignment/>
    </xf>
    <xf numFmtId="175" fontId="84" fillId="0" borderId="0" xfId="42" applyNumberFormat="1" applyFont="1" applyFill="1" applyBorder="1" applyAlignment="1">
      <alignment horizontal="center" vertical="center"/>
    </xf>
    <xf numFmtId="175" fontId="90" fillId="0" borderId="0" xfId="42" applyNumberFormat="1" applyFont="1" applyBorder="1" applyAlignment="1">
      <alignment horizontal="center" vertical="center"/>
    </xf>
    <xf numFmtId="10" fontId="90" fillId="0" borderId="0" xfId="73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10" fontId="47" fillId="0" borderId="0" xfId="73" applyNumberFormat="1" applyFont="1" applyBorder="1" applyAlignment="1">
      <alignment/>
    </xf>
    <xf numFmtId="41" fontId="50" fillId="0" borderId="0" xfId="0" applyNumberFormat="1" applyFont="1" applyAlignment="1">
      <alignment/>
    </xf>
    <xf numFmtId="0" fontId="79" fillId="9" borderId="18" xfId="0" applyFont="1" applyFill="1" applyBorder="1" applyAlignment="1">
      <alignment horizontal="left" vertical="top" wrapText="1"/>
    </xf>
    <xf numFmtId="0" fontId="81" fillId="0" borderId="11" xfId="0" applyFont="1" applyFill="1" applyBorder="1" applyAlignment="1">
      <alignment vertical="center" wrapText="1"/>
    </xf>
    <xf numFmtId="0" fontId="81" fillId="0" borderId="12" xfId="0" applyFont="1" applyFill="1" applyBorder="1" applyAlignment="1">
      <alignment vertical="center" wrapText="1"/>
    </xf>
    <xf numFmtId="0" fontId="72" fillId="12" borderId="17" xfId="0" applyFont="1" applyFill="1" applyBorder="1" applyAlignment="1">
      <alignment horizontal="center" vertical="center" wrapText="1"/>
    </xf>
    <xf numFmtId="0" fontId="72" fillId="12" borderId="0" xfId="0" applyFont="1" applyFill="1" applyBorder="1" applyAlignment="1">
      <alignment horizontal="center" vertical="center" wrapText="1"/>
    </xf>
    <xf numFmtId="0" fontId="72" fillId="12" borderId="16" xfId="0" applyFont="1" applyFill="1" applyBorder="1" applyAlignment="1">
      <alignment horizontal="center" vertical="center" wrapText="1"/>
    </xf>
    <xf numFmtId="0" fontId="72" fillId="12" borderId="18" xfId="0" applyFont="1" applyFill="1" applyBorder="1" applyAlignment="1">
      <alignment horizontal="center" vertical="center" wrapText="1"/>
    </xf>
    <xf numFmtId="0" fontId="72" fillId="12" borderId="15" xfId="0" applyFont="1" applyFill="1" applyBorder="1" applyAlignment="1">
      <alignment horizontal="center" vertical="center" wrapText="1"/>
    </xf>
    <xf numFmtId="0" fontId="72" fillId="12" borderId="14" xfId="0" applyFont="1" applyFill="1" applyBorder="1" applyAlignment="1">
      <alignment horizontal="center" vertical="center" wrapText="1"/>
    </xf>
    <xf numFmtId="0" fontId="72" fillId="12" borderId="21" xfId="0" applyFont="1" applyFill="1" applyBorder="1" applyAlignment="1">
      <alignment horizontal="center" vertical="center" wrapText="1"/>
    </xf>
    <xf numFmtId="0" fontId="72" fillId="12" borderId="23" xfId="0" applyFont="1" applyFill="1" applyBorder="1" applyAlignment="1">
      <alignment horizontal="center" vertical="center" wrapText="1"/>
    </xf>
    <xf numFmtId="0" fontId="72" fillId="12" borderId="22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vertical="top" wrapText="1"/>
    </xf>
    <xf numFmtId="0" fontId="66" fillId="0" borderId="0" xfId="0" applyFont="1" applyAlignment="1">
      <alignment horizontal="left" vertical="top"/>
    </xf>
    <xf numFmtId="0" fontId="72" fillId="12" borderId="13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left" vertical="top" wrapText="1"/>
    </xf>
    <xf numFmtId="0" fontId="72" fillId="12" borderId="11" xfId="0" applyFont="1" applyFill="1" applyBorder="1" applyAlignment="1">
      <alignment horizontal="center" vertical="center" wrapText="1"/>
    </xf>
    <xf numFmtId="0" fontId="72" fillId="12" borderId="12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91" fillId="0" borderId="0" xfId="0" applyFont="1" applyAlignment="1">
      <alignment horizontal="left" vertical="top" wrapText="1"/>
    </xf>
    <xf numFmtId="0" fontId="74" fillId="0" borderId="16" xfId="0" applyFont="1" applyBorder="1" applyAlignment="1">
      <alignment horizontal="left" vertical="top" wrapText="1"/>
    </xf>
    <xf numFmtId="0" fontId="72" fillId="12" borderId="25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top" wrapText="1"/>
    </xf>
    <xf numFmtId="0" fontId="74" fillId="0" borderId="25" xfId="0" applyFont="1" applyFill="1" applyBorder="1" applyAlignment="1">
      <alignment horizontal="center" vertical="top" wrapText="1"/>
    </xf>
    <xf numFmtId="0" fontId="74" fillId="0" borderId="12" xfId="0" applyFont="1" applyFill="1" applyBorder="1" applyAlignment="1">
      <alignment horizontal="center" vertical="top" wrapText="1"/>
    </xf>
    <xf numFmtId="0" fontId="76" fillId="33" borderId="13" xfId="0" applyFont="1" applyFill="1" applyBorder="1" applyAlignment="1">
      <alignment horizontal="center" vertical="center"/>
    </xf>
    <xf numFmtId="0" fontId="76" fillId="0" borderId="13" xfId="0" applyFont="1" applyBorder="1" applyAlignment="1">
      <alignment horizontal="center" vertical="center" wrapText="1"/>
    </xf>
    <xf numFmtId="0" fontId="72" fillId="12" borderId="19" xfId="0" applyFont="1" applyFill="1" applyBorder="1" applyAlignment="1">
      <alignment horizontal="center" vertical="center" wrapText="1"/>
    </xf>
    <xf numFmtId="0" fontId="72" fillId="12" borderId="24" xfId="0" applyFont="1" applyFill="1" applyBorder="1" applyAlignment="1">
      <alignment horizontal="center" vertical="center" wrapText="1"/>
    </xf>
    <xf numFmtId="0" fontId="79" fillId="9" borderId="18" xfId="0" applyFont="1" applyFill="1" applyBorder="1" applyAlignment="1">
      <alignment horizontal="center" vertical="top" wrapText="1"/>
    </xf>
    <xf numFmtId="0" fontId="79" fillId="9" borderId="15" xfId="0" applyFont="1" applyFill="1" applyBorder="1" applyAlignment="1">
      <alignment horizontal="center" vertical="top" wrapText="1"/>
    </xf>
    <xf numFmtId="0" fontId="79" fillId="9" borderId="14" xfId="0" applyFont="1" applyFill="1" applyBorder="1" applyAlignment="1">
      <alignment horizontal="center" vertical="top" wrapText="1"/>
    </xf>
    <xf numFmtId="0" fontId="72" fillId="12" borderId="19" xfId="0" applyFont="1" applyFill="1" applyBorder="1" applyAlignment="1" quotePrefix="1">
      <alignment horizontal="center" vertical="center" wrapText="1"/>
    </xf>
    <xf numFmtId="0" fontId="72" fillId="12" borderId="20" xfId="0" applyFont="1" applyFill="1" applyBorder="1" applyAlignment="1" quotePrefix="1">
      <alignment horizontal="center" vertical="center" wrapText="1"/>
    </xf>
    <xf numFmtId="0" fontId="74" fillId="0" borderId="21" xfId="0" applyFont="1" applyFill="1" applyBorder="1" applyAlignment="1">
      <alignment horizontal="center" vertical="top" wrapText="1"/>
    </xf>
    <xf numFmtId="0" fontId="74" fillId="0" borderId="23" xfId="0" applyFont="1" applyFill="1" applyBorder="1" applyAlignment="1">
      <alignment horizontal="center" vertical="top" wrapText="1"/>
    </xf>
    <xf numFmtId="0" fontId="74" fillId="0" borderId="2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72" fillId="12" borderId="24" xfId="0" applyFont="1" applyFill="1" applyBorder="1" applyAlignment="1" quotePrefix="1">
      <alignment horizontal="center" vertical="center" wrapText="1"/>
    </xf>
    <xf numFmtId="0" fontId="65" fillId="0" borderId="22" xfId="0" applyFont="1" applyBorder="1" applyAlignment="1">
      <alignment horizontal="left" vertical="top" wrapText="1"/>
    </xf>
    <xf numFmtId="0" fontId="65" fillId="0" borderId="14" xfId="0" applyFont="1" applyBorder="1" applyAlignment="1">
      <alignment horizontal="left" vertical="top" wrapText="1"/>
    </xf>
    <xf numFmtId="0" fontId="72" fillId="12" borderId="20" xfId="0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left" vertical="center" wrapText="1"/>
    </xf>
    <xf numFmtId="0" fontId="74" fillId="0" borderId="24" xfId="0" applyFont="1" applyBorder="1" applyAlignment="1">
      <alignment horizontal="left" vertical="center" wrapText="1"/>
    </xf>
    <xf numFmtId="0" fontId="74" fillId="0" borderId="18" xfId="0" applyFont="1" applyFill="1" applyBorder="1" applyAlignment="1">
      <alignment horizontal="center" vertical="top" wrapText="1"/>
    </xf>
    <xf numFmtId="0" fontId="74" fillId="0" borderId="23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9" fontId="81" fillId="0" borderId="11" xfId="73" applyFont="1" applyFill="1" applyBorder="1" applyAlignment="1">
      <alignment horizontal="center" vertical="center"/>
    </xf>
    <xf numFmtId="9" fontId="81" fillId="0" borderId="12" xfId="73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left" vertical="top" wrapText="1"/>
    </xf>
    <xf numFmtId="0" fontId="74" fillId="0" borderId="23" xfId="0" applyFont="1" applyFill="1" applyBorder="1" applyAlignment="1">
      <alignment horizontal="left" vertical="top" wrapText="1"/>
    </xf>
    <xf numFmtId="0" fontId="74" fillId="0" borderId="22" xfId="0" applyFont="1" applyFill="1" applyBorder="1" applyAlignment="1">
      <alignment horizontal="left" vertical="top" wrapText="1"/>
    </xf>
    <xf numFmtId="0" fontId="74" fillId="0" borderId="17" xfId="0" applyFont="1" applyFill="1" applyBorder="1" applyAlignment="1">
      <alignment horizontal="left" vertical="top" wrapText="1"/>
    </xf>
    <xf numFmtId="0" fontId="74" fillId="0" borderId="0" xfId="0" applyFont="1" applyFill="1" applyBorder="1" applyAlignment="1">
      <alignment horizontal="left" vertical="top" wrapText="1"/>
    </xf>
    <xf numFmtId="0" fontId="74" fillId="0" borderId="16" xfId="0" applyFont="1" applyFill="1" applyBorder="1" applyAlignment="1">
      <alignment horizontal="left" vertical="top" wrapText="1"/>
    </xf>
    <xf numFmtId="0" fontId="74" fillId="0" borderId="18" xfId="0" applyFont="1" applyFill="1" applyBorder="1" applyAlignment="1">
      <alignment horizontal="left" vertical="top" wrapText="1"/>
    </xf>
    <xf numFmtId="0" fontId="74" fillId="0" borderId="15" xfId="0" applyFont="1" applyFill="1" applyBorder="1" applyAlignment="1">
      <alignment horizontal="left" vertical="top" wrapText="1"/>
    </xf>
    <xf numFmtId="0" fontId="74" fillId="0" borderId="14" xfId="0" applyFont="1" applyFill="1" applyBorder="1" applyAlignment="1">
      <alignment horizontal="left" vertical="top" wrapText="1"/>
    </xf>
    <xf numFmtId="9" fontId="74" fillId="0" borderId="23" xfId="0" applyNumberFormat="1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left" vertical="center" wrapText="1"/>
    </xf>
    <xf numFmtId="0" fontId="81" fillId="0" borderId="22" xfId="0" applyFont="1" applyBorder="1" applyAlignment="1">
      <alignment horizontal="left" vertical="center" wrapText="1"/>
    </xf>
    <xf numFmtId="0" fontId="81" fillId="0" borderId="11" xfId="0" applyFont="1" applyFill="1" applyBorder="1" applyAlignment="1">
      <alignment horizontal="left" vertical="top" wrapText="1"/>
    </xf>
    <xf numFmtId="0" fontId="81" fillId="0" borderId="25" xfId="0" applyFont="1" applyFill="1" applyBorder="1" applyAlignment="1">
      <alignment horizontal="left" vertical="top" wrapText="1"/>
    </xf>
    <xf numFmtId="0" fontId="81" fillId="0" borderId="12" xfId="0" applyFont="1" applyFill="1" applyBorder="1" applyAlignment="1">
      <alignment horizontal="left" vertical="top" wrapText="1"/>
    </xf>
    <xf numFmtId="0" fontId="81" fillId="0" borderId="19" xfId="0" applyFont="1" applyBorder="1" applyAlignment="1">
      <alignment horizontal="left" vertical="center" wrapText="1"/>
    </xf>
    <xf numFmtId="0" fontId="81" fillId="0" borderId="2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9" fontId="3" fillId="0" borderId="11" xfId="73" applyFont="1" applyFill="1" applyBorder="1" applyAlignment="1">
      <alignment horizontal="center" vertical="center"/>
    </xf>
    <xf numFmtId="9" fontId="3" fillId="0" borderId="12" xfId="73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72" fillId="12" borderId="13" xfId="0" applyFont="1" applyFill="1" applyBorder="1" applyAlignment="1" quotePrefix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81" fillId="0" borderId="18" xfId="0" applyFont="1" applyBorder="1" applyAlignment="1">
      <alignment horizontal="left" vertical="center" wrapText="1"/>
    </xf>
    <xf numFmtId="0" fontId="81" fillId="0" borderId="14" xfId="0" applyFont="1" applyBorder="1" applyAlignment="1">
      <alignment horizontal="left" vertical="center" wrapText="1"/>
    </xf>
    <xf numFmtId="0" fontId="81" fillId="0" borderId="11" xfId="0" applyNumberFormat="1" applyFont="1" applyFill="1" applyBorder="1" applyAlignment="1">
      <alignment horizontal="left" vertical="top" wrapText="1"/>
    </xf>
    <xf numFmtId="0" fontId="81" fillId="0" borderId="25" xfId="0" applyNumberFormat="1" applyFont="1" applyFill="1" applyBorder="1" applyAlignment="1">
      <alignment horizontal="left" vertical="top" wrapText="1"/>
    </xf>
    <xf numFmtId="0" fontId="81" fillId="0" borderId="12" xfId="0" applyNumberFormat="1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74" fillId="0" borderId="11" xfId="0" applyFont="1" applyFill="1" applyBorder="1" applyAlignment="1">
      <alignment vertical="top" wrapText="1"/>
    </xf>
    <xf numFmtId="0" fontId="74" fillId="9" borderId="12" xfId="0" applyFont="1" applyFill="1" applyBorder="1" applyAlignment="1">
      <alignment vertical="top" wrapText="1"/>
    </xf>
    <xf numFmtId="0" fontId="74" fillId="0" borderId="13" xfId="0" applyFont="1" applyFill="1" applyBorder="1" applyAlignment="1">
      <alignment vertical="top"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omma [0] 4" xfId="46"/>
    <cellStyle name="Comma 2" xfId="47"/>
    <cellStyle name="Comma 2 2" xfId="48"/>
    <cellStyle name="Comma 2 3" xfId="49"/>
    <cellStyle name="Comma 3" xfId="50"/>
    <cellStyle name="Comma 4" xfId="51"/>
    <cellStyle name="Comma 5" xfId="52"/>
    <cellStyle name="Comma 6" xfId="53"/>
    <cellStyle name="Comma 7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Percent 2" xfId="74"/>
    <cellStyle name="Percent 3" xfId="75"/>
    <cellStyle name="Percent 4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zoomScale="115" zoomScaleNormal="115" zoomScalePageLayoutView="0" workbookViewId="0" topLeftCell="A22">
      <selection activeCell="A1" sqref="A1:Z36"/>
    </sheetView>
  </sheetViews>
  <sheetFormatPr defaultColWidth="9.140625" defaultRowHeight="15"/>
  <cols>
    <col min="1" max="1" width="5.140625" style="0" customWidth="1"/>
    <col min="2" max="2" width="18.28125" style="0" customWidth="1"/>
    <col min="3" max="3" width="2.57421875" style="0" customWidth="1"/>
    <col min="4" max="4" width="3.57421875" style="0" customWidth="1"/>
    <col min="5" max="5" width="2.28125" style="0" customWidth="1"/>
    <col min="6" max="6" width="3.421875" style="0" customWidth="1"/>
    <col min="7" max="7" width="25.57421875" style="0" customWidth="1"/>
    <col min="8" max="8" width="17.28125" style="0" customWidth="1"/>
    <col min="9" max="9" width="19.8515625" style="0" customWidth="1"/>
    <col min="10" max="10" width="2.57421875" style="0" customWidth="1"/>
    <col min="11" max="11" width="7.7109375" style="0" customWidth="1"/>
    <col min="12" max="12" width="8.7109375" style="0" bestFit="1" customWidth="1"/>
    <col min="13" max="13" width="7.140625" style="0" customWidth="1"/>
    <col min="14" max="14" width="0.85546875" style="0" hidden="1" customWidth="1"/>
    <col min="15" max="15" width="7.421875" style="0" customWidth="1"/>
    <col min="16" max="16" width="7.421875" style="0" hidden="1" customWidth="1"/>
    <col min="17" max="17" width="7.140625" style="0" customWidth="1"/>
    <col min="18" max="18" width="7.421875" style="0" hidden="1" customWidth="1"/>
    <col min="19" max="19" width="7.57421875" style="0" customWidth="1"/>
    <col min="20" max="20" width="7.421875" style="0" hidden="1" customWidth="1"/>
    <col min="21" max="21" width="7.57421875" style="0" customWidth="1"/>
    <col min="22" max="22" width="7.421875" style="0" hidden="1" customWidth="1"/>
    <col min="23" max="23" width="22.7109375" style="0" customWidth="1"/>
    <col min="24" max="24" width="2.00390625" style="0" customWidth="1"/>
    <col min="25" max="25" width="18.421875" style="0" customWidth="1"/>
    <col min="26" max="26" width="10.8515625" style="0" customWidth="1"/>
  </cols>
  <sheetData>
    <row r="1" spans="1:27" ht="18">
      <c r="A1" s="169" t="s">
        <v>23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29"/>
    </row>
    <row r="2" spans="1:27" ht="18">
      <c r="A2" s="169" t="s">
        <v>36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29"/>
    </row>
    <row r="3" spans="1:27" ht="18">
      <c r="A3" s="169" t="s">
        <v>24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29"/>
    </row>
    <row r="4" spans="1:26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>
      <c r="A5" s="9"/>
      <c r="B5" s="4" t="s">
        <v>13</v>
      </c>
      <c r="C5" s="4" t="s">
        <v>10</v>
      </c>
      <c r="D5" s="170" t="s">
        <v>37</v>
      </c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</row>
    <row r="6" spans="1:26" ht="6" customHeight="1">
      <c r="A6" s="9"/>
      <c r="B6" s="4"/>
      <c r="C6" s="4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1:26" ht="15.75">
      <c r="A7" s="9"/>
      <c r="B7" s="4"/>
      <c r="C7" s="4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5.75">
      <c r="A8" s="9"/>
      <c r="B8" s="4" t="s">
        <v>11</v>
      </c>
      <c r="C8" s="4" t="s">
        <v>10</v>
      </c>
      <c r="D8" s="39" t="s">
        <v>21</v>
      </c>
      <c r="E8" s="163" t="s">
        <v>38</v>
      </c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</row>
    <row r="9" spans="1:26" ht="21" customHeight="1">
      <c r="A9" s="9"/>
      <c r="B9" s="4"/>
      <c r="C9" s="4"/>
      <c r="D9" s="39" t="s">
        <v>22</v>
      </c>
      <c r="E9" s="163" t="s">
        <v>39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</row>
    <row r="10" spans="1:26" ht="16.5" customHeight="1">
      <c r="A10" s="9"/>
      <c r="B10" s="4"/>
      <c r="C10" s="4"/>
      <c r="D10" s="79"/>
      <c r="E10" s="80"/>
      <c r="F10" s="2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8" customHeight="1">
      <c r="A11" s="9"/>
      <c r="B11" s="40" t="s">
        <v>12</v>
      </c>
      <c r="C11" s="40" t="s">
        <v>10</v>
      </c>
      <c r="D11" s="39" t="s">
        <v>21</v>
      </c>
      <c r="E11" s="164" t="s">
        <v>40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15.75">
      <c r="A12" s="9"/>
      <c r="B12" s="4"/>
      <c r="C12" s="40"/>
      <c r="D12" s="39" t="s">
        <v>22</v>
      </c>
      <c r="E12" s="164" t="s">
        <v>41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18" customHeight="1">
      <c r="A13" s="9"/>
      <c r="B13" s="4"/>
      <c r="C13" s="4"/>
      <c r="D13" s="4"/>
      <c r="E13" s="12"/>
      <c r="F13" s="12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>
      <c r="A14" s="9"/>
      <c r="B14" s="6" t="s">
        <v>14</v>
      </c>
      <c r="C14" s="7" t="s">
        <v>10</v>
      </c>
      <c r="D14" s="3" t="s">
        <v>42</v>
      </c>
      <c r="E14" s="7"/>
      <c r="F14" s="7"/>
      <c r="G14" s="7"/>
      <c r="H14" s="7"/>
      <c r="I14" s="7"/>
      <c r="J14" s="7"/>
      <c r="K14" s="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>
      <c r="A15" s="9"/>
      <c r="B15" s="6"/>
      <c r="C15" s="7"/>
      <c r="D15" s="3"/>
      <c r="E15" s="3"/>
      <c r="F15" s="3"/>
      <c r="G15" s="3"/>
      <c r="H15" s="3"/>
      <c r="I15" s="3"/>
      <c r="J15" s="3"/>
      <c r="K15" s="3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>
      <c r="A16" s="9"/>
      <c r="B16" s="6" t="s">
        <v>15</v>
      </c>
      <c r="C16" s="7" t="s">
        <v>10</v>
      </c>
      <c r="D16" s="3" t="s">
        <v>16</v>
      </c>
      <c r="E16" s="3" t="s">
        <v>43</v>
      </c>
      <c r="F16" s="3"/>
      <c r="G16" s="3"/>
      <c r="H16" s="3"/>
      <c r="I16" s="3"/>
      <c r="J16" s="3"/>
      <c r="K16" s="3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>
      <c r="A17" s="9"/>
      <c r="B17" s="7"/>
      <c r="C17" s="7"/>
      <c r="D17" s="3" t="s">
        <v>17</v>
      </c>
      <c r="E17" s="3" t="s">
        <v>44</v>
      </c>
      <c r="F17" s="3"/>
      <c r="G17" s="3"/>
      <c r="H17" s="3"/>
      <c r="I17" s="3"/>
      <c r="J17" s="3"/>
      <c r="K17" s="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>
      <c r="A18" s="9"/>
      <c r="B18" s="7"/>
      <c r="C18" s="7"/>
      <c r="D18" s="3" t="s">
        <v>18</v>
      </c>
      <c r="E18" s="3" t="s">
        <v>20</v>
      </c>
      <c r="F18" s="3"/>
      <c r="G18" s="3"/>
      <c r="H18" s="3"/>
      <c r="I18" s="3"/>
      <c r="J18" s="3"/>
      <c r="K18" s="3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>
      <c r="A19" s="9"/>
      <c r="B19" s="7"/>
      <c r="C19" s="7"/>
      <c r="D19" s="3" t="s">
        <v>19</v>
      </c>
      <c r="E19" s="3" t="s">
        <v>45</v>
      </c>
      <c r="F19" s="3"/>
      <c r="G19" s="3"/>
      <c r="H19" s="3"/>
      <c r="I19" s="3"/>
      <c r="J19" s="3"/>
      <c r="K19" s="3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5.25" customHeight="1" thickBot="1">
      <c r="A20" s="9"/>
      <c r="B20" s="13"/>
      <c r="C20" s="13"/>
      <c r="D20" s="13"/>
      <c r="E20" s="18"/>
      <c r="F20" s="18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6.5" thickTop="1">
      <c r="A21" s="9"/>
      <c r="B21" s="4"/>
      <c r="C21" s="4"/>
      <c r="D21" s="4"/>
      <c r="E21" s="12"/>
      <c r="F21" s="12"/>
      <c r="G21" s="9"/>
      <c r="H21" s="9"/>
      <c r="I21" s="9"/>
      <c r="J21" s="9"/>
      <c r="K21" s="9"/>
      <c r="L21" s="9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9"/>
      <c r="X21" s="9"/>
      <c r="Y21" s="9"/>
      <c r="Z21" s="9"/>
    </row>
    <row r="22" spans="1:26" s="46" customFormat="1" ht="24" customHeight="1">
      <c r="A22" s="42"/>
      <c r="B22" s="54" t="s">
        <v>27</v>
      </c>
      <c r="C22" s="54" t="s">
        <v>10</v>
      </c>
      <c r="D22" s="84" t="s">
        <v>40</v>
      </c>
      <c r="E22" s="43"/>
      <c r="F22" s="43"/>
      <c r="G22" s="42"/>
      <c r="H22" s="42"/>
      <c r="I22" s="42"/>
      <c r="J22" s="42"/>
      <c r="K22" s="42"/>
      <c r="L22" s="42"/>
      <c r="M22" s="44"/>
      <c r="N22" s="44"/>
      <c r="O22" s="34"/>
      <c r="P22" s="34"/>
      <c r="Q22" s="34"/>
      <c r="R22" s="34"/>
      <c r="S22" s="34"/>
      <c r="T22" s="34"/>
      <c r="U22" s="34"/>
      <c r="V22" s="44"/>
      <c r="W22" s="45"/>
      <c r="X22" s="45"/>
      <c r="Y22" s="45"/>
      <c r="Z22" s="42"/>
    </row>
    <row r="23" spans="1:26" ht="15.75" customHeight="1">
      <c r="A23" s="9"/>
      <c r="B23" s="3"/>
      <c r="C23" s="3"/>
      <c r="D23" s="3"/>
      <c r="E23" s="3"/>
      <c r="F23" s="3"/>
      <c r="G23" s="9"/>
      <c r="H23" s="9"/>
      <c r="I23" s="9"/>
      <c r="J23" s="176" t="s">
        <v>35</v>
      </c>
      <c r="K23" s="176"/>
      <c r="L23" s="81">
        <f>L28</f>
        <v>2009</v>
      </c>
      <c r="M23" s="96">
        <f aca="true" t="shared" si="0" ref="M23:U23">M28</f>
        <v>2010</v>
      </c>
      <c r="N23" s="96">
        <f t="shared" si="0"/>
        <v>0</v>
      </c>
      <c r="O23" s="96">
        <f t="shared" si="0"/>
        <v>2011</v>
      </c>
      <c r="P23" s="96">
        <f t="shared" si="0"/>
        <v>0</v>
      </c>
      <c r="Q23" s="96">
        <f t="shared" si="0"/>
        <v>2012</v>
      </c>
      <c r="R23" s="96">
        <f t="shared" si="0"/>
        <v>0</v>
      </c>
      <c r="S23" s="96">
        <f t="shared" si="0"/>
        <v>2013</v>
      </c>
      <c r="T23" s="96">
        <f t="shared" si="0"/>
        <v>0</v>
      </c>
      <c r="U23" s="96">
        <f t="shared" si="0"/>
        <v>2014</v>
      </c>
      <c r="V23" s="33"/>
      <c r="W23" s="31"/>
      <c r="X23" s="31"/>
      <c r="Y23" s="31"/>
      <c r="Z23" s="9"/>
    </row>
    <row r="24" spans="1:26" ht="15.75">
      <c r="A24" s="9"/>
      <c r="B24" s="54" t="s">
        <v>3</v>
      </c>
      <c r="C24" s="54" t="s">
        <v>10</v>
      </c>
      <c r="D24" s="30" t="s">
        <v>9</v>
      </c>
      <c r="E24" s="166" t="str">
        <f>G34</f>
        <v>IKM Pengguna Informasi</v>
      </c>
      <c r="F24" s="166"/>
      <c r="G24" s="166"/>
      <c r="H24" s="166"/>
      <c r="I24" s="171"/>
      <c r="J24" s="177" t="s">
        <v>48</v>
      </c>
      <c r="K24" s="177"/>
      <c r="L24" s="91">
        <f>L34</f>
        <v>44.38</v>
      </c>
      <c r="M24" s="91">
        <f aca="true" t="shared" si="1" ref="M24:U24">M34</f>
        <v>47.93</v>
      </c>
      <c r="N24" s="91">
        <f t="shared" si="1"/>
        <v>0</v>
      </c>
      <c r="O24" s="91">
        <f t="shared" si="1"/>
        <v>58.58</v>
      </c>
      <c r="P24" s="91">
        <f t="shared" si="1"/>
        <v>0</v>
      </c>
      <c r="Q24" s="91">
        <f t="shared" si="1"/>
        <v>60.35</v>
      </c>
      <c r="R24" s="91">
        <f t="shared" si="1"/>
        <v>0</v>
      </c>
      <c r="S24" s="91">
        <f t="shared" si="1"/>
        <v>62.13</v>
      </c>
      <c r="T24" s="91">
        <f t="shared" si="1"/>
        <v>0</v>
      </c>
      <c r="U24" s="91">
        <f t="shared" si="1"/>
        <v>0.639</v>
      </c>
      <c r="V24" s="31"/>
      <c r="W24" s="31"/>
      <c r="X24" s="31"/>
      <c r="Y24" s="31"/>
      <c r="Z24" s="9"/>
    </row>
    <row r="25" spans="1:26" ht="15.75">
      <c r="A25" s="9"/>
      <c r="B25" s="54"/>
      <c r="C25" s="54"/>
      <c r="D25" s="30" t="s">
        <v>9</v>
      </c>
      <c r="E25" s="166" t="s">
        <v>80</v>
      </c>
      <c r="F25" s="166"/>
      <c r="G25" s="166"/>
      <c r="H25" s="166"/>
      <c r="I25" s="166"/>
      <c r="J25" s="177" t="s">
        <v>48</v>
      </c>
      <c r="K25" s="177"/>
      <c r="L25" s="75">
        <f>L35</f>
        <v>0</v>
      </c>
      <c r="M25" s="75">
        <f aca="true" t="shared" si="2" ref="M25:U25">M35</f>
        <v>0</v>
      </c>
      <c r="N25" s="75">
        <f t="shared" si="2"/>
        <v>0</v>
      </c>
      <c r="O25" s="75">
        <f t="shared" si="2"/>
        <v>0.8</v>
      </c>
      <c r="P25" s="75">
        <f t="shared" si="2"/>
        <v>0</v>
      </c>
      <c r="Q25" s="75">
        <f t="shared" si="2"/>
        <v>0.83</v>
      </c>
      <c r="R25" s="75">
        <f t="shared" si="2"/>
        <v>0</v>
      </c>
      <c r="S25" s="75">
        <f t="shared" si="2"/>
        <v>0.92</v>
      </c>
      <c r="T25" s="75">
        <f t="shared" si="2"/>
        <v>0</v>
      </c>
      <c r="U25" s="75">
        <f t="shared" si="2"/>
        <v>0.95</v>
      </c>
      <c r="V25" s="31"/>
      <c r="W25" s="31"/>
      <c r="X25" s="31"/>
      <c r="Y25" s="31"/>
      <c r="Z25" s="9"/>
    </row>
    <row r="26" spans="1:26" ht="15.75">
      <c r="A26" s="9"/>
      <c r="B26" s="5"/>
      <c r="C26" s="5"/>
      <c r="D26" s="10"/>
      <c r="E26" s="36"/>
      <c r="F26" s="36"/>
      <c r="G26" s="37"/>
      <c r="H26" s="37"/>
      <c r="I26" s="37"/>
      <c r="J26" s="37"/>
      <c r="K26" s="37"/>
      <c r="L26" s="3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33" customHeight="1">
      <c r="A27" s="167" t="s">
        <v>2</v>
      </c>
      <c r="B27" s="178" t="s">
        <v>8</v>
      </c>
      <c r="C27" s="179"/>
      <c r="D27" s="179"/>
      <c r="E27" s="158"/>
      <c r="F27" s="158"/>
      <c r="G27" s="159"/>
      <c r="H27" s="154" t="s">
        <v>26</v>
      </c>
      <c r="I27" s="155"/>
      <c r="J27" s="155"/>
      <c r="K27" s="156"/>
      <c r="L27" s="95" t="s">
        <v>4</v>
      </c>
      <c r="M27" s="165" t="s">
        <v>5</v>
      </c>
      <c r="N27" s="165"/>
      <c r="O27" s="165"/>
      <c r="P27" s="165"/>
      <c r="Q27" s="165"/>
      <c r="R27" s="165"/>
      <c r="S27" s="165"/>
      <c r="T27" s="165"/>
      <c r="U27" s="165"/>
      <c r="V27" s="165"/>
      <c r="W27" s="165" t="s">
        <v>6</v>
      </c>
      <c r="X27" s="165"/>
      <c r="Y27" s="165"/>
      <c r="Z27" s="167" t="s">
        <v>30</v>
      </c>
    </row>
    <row r="28" spans="1:26" ht="17.25" customHeight="1">
      <c r="A28" s="172"/>
      <c r="B28" s="160" t="s">
        <v>25</v>
      </c>
      <c r="C28" s="161"/>
      <c r="D28" s="161"/>
      <c r="E28" s="162"/>
      <c r="F28" s="160" t="s">
        <v>0</v>
      </c>
      <c r="G28" s="162"/>
      <c r="H28" s="154"/>
      <c r="I28" s="155"/>
      <c r="J28" s="155"/>
      <c r="K28" s="156"/>
      <c r="L28" s="94">
        <v>2009</v>
      </c>
      <c r="M28" s="165">
        <v>2010</v>
      </c>
      <c r="N28" s="165"/>
      <c r="O28" s="165">
        <v>2011</v>
      </c>
      <c r="P28" s="165"/>
      <c r="Q28" s="165">
        <v>2012</v>
      </c>
      <c r="R28" s="188"/>
      <c r="S28" s="165">
        <v>2013</v>
      </c>
      <c r="T28" s="165"/>
      <c r="U28" s="165">
        <v>2014</v>
      </c>
      <c r="V28" s="165"/>
      <c r="W28" s="167" t="s">
        <v>7</v>
      </c>
      <c r="X28" s="160" t="s">
        <v>29</v>
      </c>
      <c r="Y28" s="162"/>
      <c r="Z28" s="172"/>
    </row>
    <row r="29" spans="1:26" ht="17.25" customHeight="1">
      <c r="A29" s="168"/>
      <c r="B29" s="157"/>
      <c r="C29" s="158"/>
      <c r="D29" s="158"/>
      <c r="E29" s="159"/>
      <c r="F29" s="157"/>
      <c r="G29" s="159"/>
      <c r="H29" s="157"/>
      <c r="I29" s="158"/>
      <c r="J29" s="158"/>
      <c r="K29" s="159"/>
      <c r="L29" s="95"/>
      <c r="M29" s="35" t="s">
        <v>33</v>
      </c>
      <c r="N29" s="35" t="s">
        <v>34</v>
      </c>
      <c r="O29" s="35" t="s">
        <v>33</v>
      </c>
      <c r="P29" s="35" t="s">
        <v>34</v>
      </c>
      <c r="Q29" s="35" t="s">
        <v>33</v>
      </c>
      <c r="R29" s="35" t="s">
        <v>34</v>
      </c>
      <c r="S29" s="35" t="s">
        <v>33</v>
      </c>
      <c r="T29" s="35" t="s">
        <v>34</v>
      </c>
      <c r="U29" s="35" t="s">
        <v>33</v>
      </c>
      <c r="V29" s="35" t="s">
        <v>33</v>
      </c>
      <c r="W29" s="168"/>
      <c r="X29" s="157"/>
      <c r="Y29" s="159"/>
      <c r="Z29" s="168"/>
    </row>
    <row r="30" spans="1:26" ht="15" customHeight="1">
      <c r="A30" s="85">
        <v>1</v>
      </c>
      <c r="B30" s="178">
        <v>2</v>
      </c>
      <c r="C30" s="179"/>
      <c r="D30" s="179"/>
      <c r="E30" s="192"/>
      <c r="F30" s="183">
        <v>3</v>
      </c>
      <c r="G30" s="184"/>
      <c r="H30" s="189">
        <v>4</v>
      </c>
      <c r="I30" s="189"/>
      <c r="J30" s="189"/>
      <c r="K30" s="184"/>
      <c r="L30" s="17">
        <v>5</v>
      </c>
      <c r="M30" s="17">
        <v>6</v>
      </c>
      <c r="N30" s="17">
        <v>7</v>
      </c>
      <c r="O30" s="17">
        <v>8</v>
      </c>
      <c r="P30" s="17">
        <v>9</v>
      </c>
      <c r="Q30" s="17">
        <v>10</v>
      </c>
      <c r="R30" s="17">
        <v>11</v>
      </c>
      <c r="S30" s="17">
        <v>12</v>
      </c>
      <c r="T30" s="17">
        <v>13</v>
      </c>
      <c r="U30" s="17">
        <v>14</v>
      </c>
      <c r="V30" s="17">
        <v>15</v>
      </c>
      <c r="W30" s="17">
        <v>16</v>
      </c>
      <c r="X30" s="183">
        <v>17</v>
      </c>
      <c r="Y30" s="184"/>
      <c r="Z30" s="17">
        <v>18</v>
      </c>
    </row>
    <row r="31" spans="1:26" ht="7.5" customHeight="1">
      <c r="A31" s="243"/>
      <c r="B31" s="185"/>
      <c r="C31" s="186"/>
      <c r="D31" s="186"/>
      <c r="E31" s="187"/>
      <c r="F31" s="185"/>
      <c r="G31" s="187"/>
      <c r="H31" s="52"/>
      <c r="I31" s="55"/>
      <c r="J31" s="55"/>
      <c r="K31" s="5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22"/>
      <c r="Y31" s="21"/>
      <c r="Z31" s="15"/>
    </row>
    <row r="32" spans="1:26" ht="15">
      <c r="A32" s="244" t="s">
        <v>1</v>
      </c>
      <c r="B32" s="180" t="s">
        <v>51</v>
      </c>
      <c r="C32" s="181"/>
      <c r="D32" s="181"/>
      <c r="E32" s="182"/>
      <c r="F32" s="41"/>
      <c r="G32" s="19"/>
      <c r="H32" s="20"/>
      <c r="I32" s="20"/>
      <c r="J32" s="20"/>
      <c r="K32" s="20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3"/>
      <c r="Y32" s="24"/>
      <c r="Z32" s="26"/>
    </row>
    <row r="33" spans="1:26" ht="15">
      <c r="A33" s="245"/>
      <c r="B33" s="56"/>
      <c r="C33" s="57"/>
      <c r="D33" s="57"/>
      <c r="E33" s="58"/>
      <c r="F33" s="51"/>
      <c r="G33" s="59"/>
      <c r="H33" s="27"/>
      <c r="I33" s="27"/>
      <c r="J33" s="27"/>
      <c r="K33" s="28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48"/>
      <c r="Y33" s="49"/>
      <c r="Z33" s="50"/>
    </row>
    <row r="34" spans="1:26" ht="46.5" customHeight="1">
      <c r="A34" s="173">
        <v>1</v>
      </c>
      <c r="B34" s="200" t="s">
        <v>68</v>
      </c>
      <c r="C34" s="201"/>
      <c r="D34" s="201"/>
      <c r="E34" s="202"/>
      <c r="F34" s="86" t="s">
        <v>31</v>
      </c>
      <c r="G34" s="88" t="s">
        <v>74</v>
      </c>
      <c r="H34" s="210" t="s">
        <v>75</v>
      </c>
      <c r="I34" s="211"/>
      <c r="J34" s="211"/>
      <c r="K34" s="212"/>
      <c r="L34" s="89">
        <v>44.38</v>
      </c>
      <c r="M34" s="89">
        <v>47.93</v>
      </c>
      <c r="N34" s="90"/>
      <c r="O34" s="89">
        <v>58.58</v>
      </c>
      <c r="P34" s="90"/>
      <c r="Q34" s="89">
        <v>60.35</v>
      </c>
      <c r="R34" s="90"/>
      <c r="S34" s="89">
        <v>62.13</v>
      </c>
      <c r="T34" s="90"/>
      <c r="U34" s="99">
        <v>0.639</v>
      </c>
      <c r="V34" s="60"/>
      <c r="W34" s="215" t="s">
        <v>69</v>
      </c>
      <c r="X34" s="213" t="s">
        <v>46</v>
      </c>
      <c r="Y34" s="214"/>
      <c r="Z34" s="87" t="s">
        <v>47</v>
      </c>
    </row>
    <row r="35" spans="1:26" ht="36" customHeight="1">
      <c r="A35" s="174"/>
      <c r="B35" s="203"/>
      <c r="C35" s="204"/>
      <c r="D35" s="204"/>
      <c r="E35" s="205"/>
      <c r="F35" s="185" t="s">
        <v>32</v>
      </c>
      <c r="G35" s="190" t="s">
        <v>76</v>
      </c>
      <c r="H35" s="193" t="s">
        <v>58</v>
      </c>
      <c r="I35" s="194"/>
      <c r="J35" s="196" t="s">
        <v>49</v>
      </c>
      <c r="K35" s="209">
        <v>1</v>
      </c>
      <c r="L35" s="198">
        <v>0</v>
      </c>
      <c r="M35" s="198">
        <v>0</v>
      </c>
      <c r="N35" s="75"/>
      <c r="O35" s="198">
        <v>0.8</v>
      </c>
      <c r="P35" s="75"/>
      <c r="Q35" s="198">
        <v>0.83</v>
      </c>
      <c r="R35" s="75"/>
      <c r="S35" s="198">
        <v>0.92</v>
      </c>
      <c r="T35" s="75"/>
      <c r="U35" s="198">
        <v>0.95</v>
      </c>
      <c r="V35" s="60"/>
      <c r="W35" s="216"/>
      <c r="X35" s="213" t="s">
        <v>46</v>
      </c>
      <c r="Y35" s="214"/>
      <c r="Z35" s="152" t="s">
        <v>73</v>
      </c>
    </row>
    <row r="36" spans="1:26" ht="25.5" customHeight="1">
      <c r="A36" s="175"/>
      <c r="B36" s="206"/>
      <c r="C36" s="207"/>
      <c r="D36" s="207"/>
      <c r="E36" s="208"/>
      <c r="F36" s="195"/>
      <c r="G36" s="191"/>
      <c r="H36" s="193" t="s">
        <v>57</v>
      </c>
      <c r="I36" s="194"/>
      <c r="J36" s="197"/>
      <c r="K36" s="197"/>
      <c r="L36" s="199"/>
      <c r="M36" s="199"/>
      <c r="N36" s="75"/>
      <c r="O36" s="199"/>
      <c r="P36" s="75"/>
      <c r="Q36" s="199"/>
      <c r="R36" s="75"/>
      <c r="S36" s="199"/>
      <c r="T36" s="75"/>
      <c r="U36" s="199"/>
      <c r="V36" s="60"/>
      <c r="W36" s="217"/>
      <c r="X36" s="218" t="s">
        <v>70</v>
      </c>
      <c r="Y36" s="219"/>
      <c r="Z36" s="153"/>
    </row>
    <row r="37" spans="1:26" ht="25.5" customHeight="1">
      <c r="A37" s="98"/>
      <c r="B37" s="97"/>
      <c r="C37" s="97"/>
      <c r="D37" s="97"/>
      <c r="E37" s="97"/>
      <c r="F37" s="100"/>
      <c r="G37" s="101"/>
      <c r="H37" s="102"/>
      <c r="I37" s="102"/>
      <c r="J37" s="103"/>
      <c r="K37" s="103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5"/>
      <c r="W37" s="106"/>
      <c r="X37" s="107"/>
      <c r="Y37" s="107"/>
      <c r="Z37" s="108"/>
    </row>
    <row r="38" spans="1:26" ht="25.5" customHeight="1">
      <c r="A38" s="98"/>
      <c r="B38" s="97"/>
      <c r="C38" s="97"/>
      <c r="D38" s="97"/>
      <c r="E38" s="97"/>
      <c r="F38" s="100"/>
      <c r="G38" s="101"/>
      <c r="H38" s="109" t="s">
        <v>83</v>
      </c>
      <c r="I38" s="109" t="s">
        <v>81</v>
      </c>
      <c r="J38" s="109"/>
      <c r="K38" s="109">
        <v>161</v>
      </c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5"/>
      <c r="W38" s="106"/>
      <c r="X38" s="107"/>
      <c r="Y38" s="107"/>
      <c r="Z38" s="108"/>
    </row>
    <row r="39" spans="1:26" ht="25.5" customHeight="1">
      <c r="A39" s="98"/>
      <c r="B39" s="97"/>
      <c r="C39" s="97"/>
      <c r="D39" s="97"/>
      <c r="E39" s="97"/>
      <c r="F39" s="100"/>
      <c r="G39" s="101"/>
      <c r="H39" s="109"/>
      <c r="I39" s="109" t="s">
        <v>82</v>
      </c>
      <c r="J39" s="109"/>
      <c r="K39" s="109">
        <v>159</v>
      </c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5"/>
      <c r="W39" s="106"/>
      <c r="X39" s="107"/>
      <c r="Y39" s="107"/>
      <c r="Z39" s="108"/>
    </row>
    <row r="40" spans="1:26" ht="15">
      <c r="A40" s="8"/>
      <c r="B40" s="8"/>
      <c r="C40" s="8"/>
      <c r="D40" s="8"/>
      <c r="E40" s="8"/>
      <c r="F40" s="110"/>
      <c r="G40" s="109"/>
      <c r="H40" s="109"/>
      <c r="I40" s="109"/>
      <c r="J40" s="109"/>
      <c r="K40" s="109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ht="15">
      <c r="A41" s="8"/>
      <c r="B41" s="8"/>
      <c r="C41" s="8"/>
      <c r="D41" s="8"/>
      <c r="E41" s="8"/>
      <c r="F41" s="110"/>
      <c r="G41" s="109"/>
      <c r="H41" s="109" t="s">
        <v>84</v>
      </c>
      <c r="I41" s="109" t="s">
        <v>81</v>
      </c>
      <c r="J41" s="109"/>
      <c r="K41" s="109">
        <v>826</v>
      </c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spans="6:26" ht="15">
      <c r="F42" s="111"/>
      <c r="G42" s="111"/>
      <c r="H42" s="109"/>
      <c r="I42" s="109" t="s">
        <v>82</v>
      </c>
      <c r="J42" s="109"/>
      <c r="K42" s="109">
        <v>799</v>
      </c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3"/>
      <c r="W42" s="113"/>
      <c r="X42" s="111"/>
      <c r="Y42" s="111"/>
      <c r="Z42" s="111"/>
    </row>
    <row r="43" spans="6:26" ht="15">
      <c r="F43" s="111"/>
      <c r="G43" s="111"/>
      <c r="H43" s="109"/>
      <c r="I43" s="109"/>
      <c r="J43" s="109"/>
      <c r="K43" s="114">
        <f>(K39+K42)/(K38+K41)*100%</f>
        <v>0.9706180344478217</v>
      </c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3"/>
      <c r="W43" s="113"/>
      <c r="X43" s="111"/>
      <c r="Y43" s="111"/>
      <c r="Z43" s="111"/>
    </row>
    <row r="44" spans="6:26" ht="15">
      <c r="F44" s="111"/>
      <c r="G44" s="111"/>
      <c r="H44" s="109"/>
      <c r="I44" s="109"/>
      <c r="J44" s="109"/>
      <c r="K44" s="114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3"/>
      <c r="W44" s="113"/>
      <c r="X44" s="111"/>
      <c r="Y44" s="111"/>
      <c r="Z44" s="111"/>
    </row>
    <row r="45" spans="6:26" ht="22.5">
      <c r="F45" s="111"/>
      <c r="G45" s="111"/>
      <c r="H45" s="115"/>
      <c r="I45" s="115"/>
      <c r="J45" s="111"/>
      <c r="K45" s="113"/>
      <c r="L45" s="113">
        <v>1320</v>
      </c>
      <c r="M45" s="116">
        <f>L46/L45*100%</f>
        <v>0.7954545454545454</v>
      </c>
      <c r="N45" s="113">
        <v>1200</v>
      </c>
      <c r="O45" s="113"/>
      <c r="P45" s="113"/>
      <c r="Q45" s="113">
        <v>1200</v>
      </c>
      <c r="R45" s="113"/>
      <c r="S45" s="113">
        <v>1050</v>
      </c>
      <c r="T45" s="113"/>
      <c r="U45" s="116">
        <f>S46/S45*100%</f>
        <v>0.9228571428571428</v>
      </c>
      <c r="V45" s="113"/>
      <c r="W45" s="113"/>
      <c r="X45" s="111"/>
      <c r="Y45" s="111"/>
      <c r="Z45" s="111"/>
    </row>
    <row r="46" spans="6:26" ht="22.5">
      <c r="F46" s="111"/>
      <c r="G46" s="111"/>
      <c r="H46" s="115"/>
      <c r="I46" s="115"/>
      <c r="J46" s="111"/>
      <c r="K46" s="111"/>
      <c r="L46" s="117">
        <v>1050</v>
      </c>
      <c r="M46" s="111"/>
      <c r="N46" s="117">
        <v>995</v>
      </c>
      <c r="O46" s="118">
        <f>Q46/Q45*100%</f>
        <v>0.8291666666666667</v>
      </c>
      <c r="P46" s="111"/>
      <c r="Q46" s="117">
        <v>995</v>
      </c>
      <c r="R46" s="111"/>
      <c r="S46" s="117">
        <v>969</v>
      </c>
      <c r="T46" s="111"/>
      <c r="U46" s="111"/>
      <c r="V46" s="111"/>
      <c r="W46" s="111" t="s">
        <v>64</v>
      </c>
      <c r="X46" s="111"/>
      <c r="Y46" s="111"/>
      <c r="Z46" s="111"/>
    </row>
    <row r="47" spans="6:26" ht="22.5">
      <c r="F47" s="111"/>
      <c r="G47" s="111"/>
      <c r="H47" s="115"/>
      <c r="I47" s="115"/>
      <c r="J47" s="111"/>
      <c r="K47" s="111"/>
      <c r="L47" s="111"/>
      <c r="M47" s="111"/>
      <c r="N47" s="111"/>
      <c r="O47" s="111">
        <f>L46-Q46</f>
        <v>55</v>
      </c>
      <c r="P47" s="111"/>
      <c r="Q47" s="111">
        <v>161</v>
      </c>
      <c r="R47" s="111"/>
      <c r="S47" s="111">
        <v>119</v>
      </c>
      <c r="T47" s="111"/>
      <c r="U47" s="111"/>
      <c r="V47" s="111"/>
      <c r="W47" s="111"/>
      <c r="X47" s="111"/>
      <c r="Y47" s="111"/>
      <c r="Z47" s="111"/>
    </row>
    <row r="48" spans="6:26" ht="15">
      <c r="F48" s="111"/>
      <c r="G48" s="111"/>
      <c r="H48" s="111"/>
      <c r="I48" s="111"/>
      <c r="J48" s="111"/>
      <c r="K48" s="111"/>
      <c r="L48" s="111"/>
      <c r="M48" s="111"/>
      <c r="N48" s="111"/>
      <c r="O48" s="118">
        <f>O47/L46*100%</f>
        <v>0.05238095238095238</v>
      </c>
      <c r="P48" s="111"/>
      <c r="Q48" s="111">
        <f>Q46+Q47</f>
        <v>1156</v>
      </c>
      <c r="R48" s="111"/>
      <c r="S48" s="119">
        <f>S46+S47</f>
        <v>1088</v>
      </c>
      <c r="T48" s="111"/>
      <c r="U48" s="120"/>
      <c r="V48" s="111"/>
      <c r="W48" s="121">
        <f>S48/S45*100%</f>
        <v>1.036190476190476</v>
      </c>
      <c r="X48" s="111"/>
      <c r="Y48" s="111"/>
      <c r="Z48" s="111"/>
    </row>
    <row r="49" spans="6:26" ht="15">
      <c r="F49" s="111"/>
      <c r="G49" s="111">
        <v>305</v>
      </c>
      <c r="H49" s="113"/>
      <c r="I49" s="111"/>
      <c r="J49" s="111"/>
      <c r="K49" s="111"/>
      <c r="L49" s="111"/>
      <c r="M49" s="111"/>
      <c r="N49" s="111"/>
      <c r="O49" s="111"/>
      <c r="P49" s="111"/>
      <c r="Q49" s="118">
        <f>Q48/Q45*100%</f>
        <v>0.9633333333333334</v>
      </c>
      <c r="R49" s="111"/>
      <c r="S49" s="111">
        <f>Q45-S45</f>
        <v>150</v>
      </c>
      <c r="T49" s="111"/>
      <c r="U49" s="111"/>
      <c r="V49" s="111"/>
      <c r="W49" s="111"/>
      <c r="X49" s="111"/>
      <c r="Y49" s="111"/>
      <c r="Z49" s="111"/>
    </row>
    <row r="50" spans="6:26" ht="15">
      <c r="F50" s="111"/>
      <c r="G50" s="111">
        <v>30</v>
      </c>
      <c r="H50" s="113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8">
        <f>S49/S45*100%</f>
        <v>0.14285714285714285</v>
      </c>
      <c r="T50" s="111"/>
      <c r="U50" s="111"/>
      <c r="V50" s="111"/>
      <c r="W50" s="111"/>
      <c r="X50" s="111"/>
      <c r="Y50" s="111"/>
      <c r="Z50" s="111"/>
    </row>
    <row r="51" spans="6:26" ht="15">
      <c r="F51" s="111"/>
      <c r="G51" s="111">
        <v>34</v>
      </c>
      <c r="H51" s="122"/>
      <c r="I51" s="111">
        <v>85</v>
      </c>
      <c r="J51" s="111"/>
      <c r="K51" s="111"/>
      <c r="L51" s="118">
        <f>I51/I52*100%</f>
        <v>0.11303191489361702</v>
      </c>
      <c r="M51" s="111"/>
      <c r="N51" s="111"/>
      <c r="O51" s="111">
        <v>9</v>
      </c>
      <c r="P51" s="111"/>
      <c r="Q51" s="111"/>
      <c r="R51" s="111"/>
      <c r="S51" s="111"/>
      <c r="T51" s="111"/>
      <c r="U51" s="111"/>
      <c r="V51" s="111"/>
      <c r="W51" s="111">
        <v>463</v>
      </c>
      <c r="X51" s="111"/>
      <c r="Y51" s="111"/>
      <c r="Z51" s="111"/>
    </row>
    <row r="52" spans="6:26" ht="15">
      <c r="F52" s="111"/>
      <c r="G52" s="111">
        <v>6600</v>
      </c>
      <c r="H52" s="113"/>
      <c r="I52" s="111">
        <v>752</v>
      </c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>
        <f>+S46</f>
        <v>969</v>
      </c>
      <c r="X52" s="111"/>
      <c r="Y52" s="111"/>
      <c r="Z52" s="111"/>
    </row>
    <row r="53" spans="6:26" ht="15">
      <c r="F53" s="111"/>
      <c r="G53" s="111">
        <v>6000</v>
      </c>
      <c r="H53" s="122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>
        <f>W51+W52</f>
        <v>1432</v>
      </c>
      <c r="X53" s="111"/>
      <c r="Y53" s="111"/>
      <c r="Z53" s="111"/>
    </row>
    <row r="54" spans="6:26" ht="15">
      <c r="F54" s="111"/>
      <c r="G54" s="111">
        <v>2000</v>
      </c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21">
        <f>W53/S45*100%</f>
        <v>1.3638095238095238</v>
      </c>
      <c r="X54" s="111"/>
      <c r="Y54" s="111"/>
      <c r="Z54" s="111"/>
    </row>
    <row r="55" spans="6:26" ht="15">
      <c r="F55" s="111"/>
      <c r="G55" s="111">
        <v>750</v>
      </c>
      <c r="H55" s="111"/>
      <c r="I55" s="111">
        <v>85</v>
      </c>
      <c r="J55" s="111"/>
      <c r="K55" s="111"/>
      <c r="L55" s="118">
        <f>I55/I56*100%</f>
        <v>0.11303191489361702</v>
      </c>
      <c r="M55" s="111"/>
      <c r="N55" s="111"/>
      <c r="O55" s="111">
        <v>10</v>
      </c>
      <c r="P55" s="111"/>
      <c r="Q55" s="111"/>
      <c r="R55" s="111"/>
      <c r="S55" s="111"/>
      <c r="T55" s="111"/>
      <c r="U55" s="111"/>
      <c r="V55" s="111"/>
      <c r="W55" s="123"/>
      <c r="X55" s="111"/>
      <c r="Y55" s="111"/>
      <c r="Z55" s="111"/>
    </row>
    <row r="56" spans="6:26" ht="15">
      <c r="F56" s="111"/>
      <c r="G56" s="111">
        <v>50</v>
      </c>
      <c r="H56" s="111"/>
      <c r="I56" s="111">
        <v>752</v>
      </c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spans="6:26" ht="15">
      <c r="F57" s="111"/>
      <c r="G57" s="111">
        <v>400</v>
      </c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spans="6:26" ht="15">
      <c r="F58" s="111"/>
      <c r="G58" s="124">
        <f>SUM(G49:G57)</f>
        <v>16169</v>
      </c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spans="6:26" ht="15">
      <c r="F59" s="111"/>
      <c r="G59" s="111">
        <v>38</v>
      </c>
      <c r="H59" s="111"/>
      <c r="I59" s="111">
        <v>250</v>
      </c>
      <c r="J59" s="111"/>
      <c r="K59" s="111">
        <v>167</v>
      </c>
      <c r="L59" s="118">
        <f>I59/I60*100%</f>
        <v>0.3324468085106383</v>
      </c>
      <c r="M59" s="111"/>
      <c r="N59" s="111"/>
      <c r="O59" s="111">
        <v>11</v>
      </c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spans="6:26" ht="15">
      <c r="F60" s="111"/>
      <c r="G60" s="111">
        <v>59</v>
      </c>
      <c r="H60" s="111"/>
      <c r="I60" s="111">
        <v>752</v>
      </c>
      <c r="J60" s="111"/>
      <c r="K60" s="118">
        <f>K59/I60*100%</f>
        <v>0.2220744680851064</v>
      </c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spans="6:26" ht="15">
      <c r="F61" s="111"/>
      <c r="G61" s="111">
        <f>G59+G60</f>
        <v>97</v>
      </c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spans="6:26" ht="15">
      <c r="F62" s="111"/>
      <c r="G62" s="111">
        <v>40</v>
      </c>
      <c r="H62" s="111"/>
      <c r="I62" s="111">
        <v>350</v>
      </c>
      <c r="J62" s="111"/>
      <c r="K62" s="111">
        <v>225</v>
      </c>
      <c r="L62" s="118">
        <f>I62/I63*100%</f>
        <v>0.4654255319148936</v>
      </c>
      <c r="M62" s="111"/>
      <c r="N62" s="111"/>
      <c r="O62" s="111">
        <v>12</v>
      </c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spans="6:26" ht="15">
      <c r="F63" s="111"/>
      <c r="G63" s="111">
        <f>G61+G62</f>
        <v>137</v>
      </c>
      <c r="H63" s="111"/>
      <c r="I63" s="111">
        <v>752</v>
      </c>
      <c r="J63" s="111"/>
      <c r="K63" s="121">
        <f>K62/I63*100%</f>
        <v>0.2992021276595745</v>
      </c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spans="6:26" ht="15">
      <c r="F64" s="111"/>
      <c r="G64" s="111">
        <v>38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spans="6:26" ht="15">
      <c r="F65" s="111"/>
      <c r="G65" s="111">
        <f>G63+G64</f>
        <v>175</v>
      </c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spans="6:26" ht="15">
      <c r="F66" s="111"/>
      <c r="G66" s="125">
        <f>G58/G65*100%</f>
        <v>92.39428571428572</v>
      </c>
      <c r="H66" s="111"/>
      <c r="I66" s="111">
        <v>650</v>
      </c>
      <c r="J66" s="111"/>
      <c r="K66" s="111">
        <v>620</v>
      </c>
      <c r="L66" s="118">
        <f>I66/I67*100%</f>
        <v>0.620821394460363</v>
      </c>
      <c r="M66" s="111"/>
      <c r="N66" s="111"/>
      <c r="O66" s="111">
        <v>13</v>
      </c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spans="6:26" ht="15">
      <c r="F67" s="111"/>
      <c r="G67" s="111"/>
      <c r="H67" s="111"/>
      <c r="I67" s="111">
        <v>1047</v>
      </c>
      <c r="J67" s="111"/>
      <c r="K67" s="126"/>
      <c r="L67" s="121">
        <f>K66/I67*100%</f>
        <v>0.5921680993314231</v>
      </c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>
        <v>59.22</v>
      </c>
      <c r="X67" s="111"/>
      <c r="Y67" s="111"/>
      <c r="Z67" s="111"/>
    </row>
    <row r="68" spans="6:26" ht="15"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6:26" ht="15">
      <c r="F69" s="111"/>
      <c r="G69" s="111"/>
      <c r="H69" s="111"/>
      <c r="I69" s="111">
        <v>850</v>
      </c>
      <c r="J69" s="111"/>
      <c r="K69" s="111">
        <v>628</v>
      </c>
      <c r="L69" s="118">
        <f>I69/I70*100%</f>
        <v>0.8118433619866284</v>
      </c>
      <c r="M69" s="111"/>
      <c r="N69" s="111"/>
      <c r="O69" s="111">
        <v>14</v>
      </c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6:26" ht="15">
      <c r="F70" s="111"/>
      <c r="G70" s="111"/>
      <c r="H70" s="111"/>
      <c r="I70" s="111">
        <v>1047</v>
      </c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6:26" ht="15"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</sheetData>
  <sheetProtection/>
  <mergeCells count="55">
    <mergeCell ref="X34:Y34"/>
    <mergeCell ref="L35:L36"/>
    <mergeCell ref="Q35:Q36"/>
    <mergeCell ref="W34:W36"/>
    <mergeCell ref="X35:Y35"/>
    <mergeCell ref="X36:Y36"/>
    <mergeCell ref="S35:S36"/>
    <mergeCell ref="U35:U36"/>
    <mergeCell ref="F35:F36"/>
    <mergeCell ref="J35:J36"/>
    <mergeCell ref="M35:M36"/>
    <mergeCell ref="O35:O36"/>
    <mergeCell ref="B34:E36"/>
    <mergeCell ref="K35:K36"/>
    <mergeCell ref="H34:K34"/>
    <mergeCell ref="X30:Y30"/>
    <mergeCell ref="F30:G30"/>
    <mergeCell ref="B31:E31"/>
    <mergeCell ref="Q28:R28"/>
    <mergeCell ref="F31:G31"/>
    <mergeCell ref="H30:K30"/>
    <mergeCell ref="B30:E30"/>
    <mergeCell ref="M28:N28"/>
    <mergeCell ref="O28:P28"/>
    <mergeCell ref="S28:T28"/>
    <mergeCell ref="A34:A36"/>
    <mergeCell ref="J23:K23"/>
    <mergeCell ref="J24:K24"/>
    <mergeCell ref="J25:K25"/>
    <mergeCell ref="A27:A29"/>
    <mergeCell ref="B27:G27"/>
    <mergeCell ref="B32:E32"/>
    <mergeCell ref="G35:G36"/>
    <mergeCell ref="H35:I35"/>
    <mergeCell ref="H36:I36"/>
    <mergeCell ref="U28:V28"/>
    <mergeCell ref="W28:W29"/>
    <mergeCell ref="X28:Y29"/>
    <mergeCell ref="A1:Z1"/>
    <mergeCell ref="A2:Z2"/>
    <mergeCell ref="A3:Z3"/>
    <mergeCell ref="D5:Z6"/>
    <mergeCell ref="E8:Z8"/>
    <mergeCell ref="E24:I24"/>
    <mergeCell ref="Z27:Z29"/>
    <mergeCell ref="Z35:Z36"/>
    <mergeCell ref="H27:K29"/>
    <mergeCell ref="B28:E29"/>
    <mergeCell ref="E9:Z9"/>
    <mergeCell ref="E11:Z11"/>
    <mergeCell ref="E12:Z12"/>
    <mergeCell ref="M27:V27"/>
    <mergeCell ref="W27:Y27"/>
    <mergeCell ref="F28:G29"/>
    <mergeCell ref="E25:I25"/>
  </mergeCells>
  <printOptions/>
  <pageMargins left="0.984251968503937" right="0.3937007874015748" top="0.6692913385826772" bottom="0.7086614173228347" header="0.4724409448818898" footer="0.3937007874015748"/>
  <pageSetup horizontalDpi="600" verticalDpi="600" orientation="landscape" paperSize="9" scale="60" r:id="rId3"/>
  <headerFooter>
    <oddFooter>&amp;CMatrik Diskominfo Prov. Jatim 2009-2014   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2"/>
  <sheetViews>
    <sheetView tabSelected="1" zoomScalePageLayoutView="0" workbookViewId="0" topLeftCell="B1">
      <selection activeCell="AA17" sqref="AA17"/>
    </sheetView>
  </sheetViews>
  <sheetFormatPr defaultColWidth="9.140625" defaultRowHeight="15"/>
  <cols>
    <col min="1" max="1" width="5.140625" style="0" customWidth="1"/>
    <col min="2" max="2" width="18.28125" style="0" customWidth="1"/>
    <col min="3" max="3" width="2.57421875" style="0" customWidth="1"/>
    <col min="4" max="4" width="3.57421875" style="0" customWidth="1"/>
    <col min="5" max="5" width="2.28125" style="0" customWidth="1"/>
    <col min="6" max="6" width="3.421875" style="0" customWidth="1"/>
    <col min="7" max="7" width="23.8515625" style="0" customWidth="1"/>
    <col min="8" max="8" width="17.28125" style="0" customWidth="1"/>
    <col min="9" max="9" width="20.28125" style="0" customWidth="1"/>
    <col min="10" max="10" width="2.57421875" style="0" customWidth="1"/>
    <col min="11" max="11" width="6.00390625" style="0" customWidth="1"/>
    <col min="12" max="12" width="7.421875" style="0" customWidth="1"/>
    <col min="13" max="13" width="7.140625" style="0" customWidth="1"/>
    <col min="14" max="14" width="0.85546875" style="0" hidden="1" customWidth="1"/>
    <col min="15" max="15" width="7.140625" style="0" customWidth="1"/>
    <col min="16" max="16" width="7.421875" style="0" hidden="1" customWidth="1"/>
    <col min="17" max="17" width="7.140625" style="0" customWidth="1"/>
    <col min="18" max="18" width="7.421875" style="0" hidden="1" customWidth="1"/>
    <col min="19" max="19" width="7.28125" style="0" customWidth="1"/>
    <col min="20" max="20" width="7.421875" style="0" hidden="1" customWidth="1"/>
    <col min="21" max="21" width="7.7109375" style="0" customWidth="1"/>
    <col min="22" max="22" width="7.421875" style="0" hidden="1" customWidth="1"/>
    <col min="23" max="23" width="18.00390625" style="0" customWidth="1"/>
    <col min="24" max="24" width="2.00390625" style="0" customWidth="1"/>
    <col min="25" max="25" width="15.8515625" style="0" customWidth="1"/>
    <col min="26" max="26" width="11.28125" style="0" customWidth="1"/>
  </cols>
  <sheetData>
    <row r="1" spans="1:26" s="72" customFormat="1" ht="28.5" customHeight="1">
      <c r="A1" s="66"/>
      <c r="B1" s="67" t="s">
        <v>28</v>
      </c>
      <c r="C1" s="67" t="s">
        <v>10</v>
      </c>
      <c r="D1" s="67" t="s">
        <v>41</v>
      </c>
      <c r="E1" s="68"/>
      <c r="F1" s="68"/>
      <c r="G1" s="66"/>
      <c r="H1" s="66"/>
      <c r="I1" s="66"/>
      <c r="J1" s="66"/>
      <c r="K1" s="66"/>
      <c r="L1" s="66"/>
      <c r="M1" s="69"/>
      <c r="N1" s="69"/>
      <c r="O1" s="70"/>
      <c r="P1" s="70"/>
      <c r="Q1" s="70"/>
      <c r="R1" s="70"/>
      <c r="S1" s="70"/>
      <c r="T1" s="70"/>
      <c r="U1" s="70"/>
      <c r="V1" s="69"/>
      <c r="W1" s="71"/>
      <c r="X1" s="71"/>
      <c r="Y1" s="71"/>
      <c r="Z1" s="66"/>
    </row>
    <row r="2" spans="1:26" ht="18" customHeight="1">
      <c r="A2" s="9"/>
      <c r="B2" s="67"/>
      <c r="C2" s="3"/>
      <c r="D2" s="3"/>
      <c r="E2" s="3"/>
      <c r="F2" s="3"/>
      <c r="G2" s="9"/>
      <c r="H2" s="9"/>
      <c r="I2" s="9"/>
      <c r="J2" s="176" t="s">
        <v>35</v>
      </c>
      <c r="K2" s="176"/>
      <c r="L2" s="83">
        <f>L7</f>
        <v>2009</v>
      </c>
      <c r="M2" s="96">
        <f aca="true" t="shared" si="0" ref="M2:U2">M7</f>
        <v>2010</v>
      </c>
      <c r="N2" s="96">
        <f t="shared" si="0"/>
        <v>0</v>
      </c>
      <c r="O2" s="96">
        <f t="shared" si="0"/>
        <v>2011</v>
      </c>
      <c r="P2" s="96">
        <f t="shared" si="0"/>
        <v>0</v>
      </c>
      <c r="Q2" s="96">
        <f t="shared" si="0"/>
        <v>2012</v>
      </c>
      <c r="R2" s="96">
        <f t="shared" si="0"/>
        <v>0</v>
      </c>
      <c r="S2" s="96">
        <f t="shared" si="0"/>
        <v>2013</v>
      </c>
      <c r="T2" s="96">
        <f t="shared" si="0"/>
        <v>0</v>
      </c>
      <c r="U2" s="96">
        <f t="shared" si="0"/>
        <v>2014</v>
      </c>
      <c r="V2" s="33"/>
      <c r="W2" s="31"/>
      <c r="X2" s="31"/>
      <c r="Y2" s="31"/>
      <c r="Z2" s="9"/>
    </row>
    <row r="3" spans="1:26" ht="13.5" customHeight="1">
      <c r="A3" s="9"/>
      <c r="B3" s="65" t="s">
        <v>3</v>
      </c>
      <c r="C3" s="65" t="s">
        <v>10</v>
      </c>
      <c r="D3" s="30" t="s">
        <v>9</v>
      </c>
      <c r="E3" s="166" t="str">
        <f>G12</f>
        <v>Persentase pemanfaatan hosting dan collocation </v>
      </c>
      <c r="F3" s="166"/>
      <c r="G3" s="166"/>
      <c r="H3" s="166"/>
      <c r="I3" s="166"/>
      <c r="J3" s="177" t="s">
        <v>48</v>
      </c>
      <c r="K3" s="177"/>
      <c r="L3" s="76">
        <f>L12</f>
        <v>0.04</v>
      </c>
      <c r="M3" s="76">
        <f aca="true" t="shared" si="1" ref="M3:V3">M12</f>
        <v>0.09</v>
      </c>
      <c r="N3" s="76">
        <f t="shared" si="1"/>
        <v>0</v>
      </c>
      <c r="O3" s="76">
        <f t="shared" si="1"/>
        <v>0.12</v>
      </c>
      <c r="P3" s="76">
        <f t="shared" si="1"/>
        <v>0</v>
      </c>
      <c r="Q3" s="76">
        <f t="shared" si="1"/>
        <v>0.2</v>
      </c>
      <c r="R3" s="76">
        <f t="shared" si="1"/>
        <v>0</v>
      </c>
      <c r="S3" s="76">
        <f t="shared" si="1"/>
        <v>0.27</v>
      </c>
      <c r="T3" s="76">
        <f t="shared" si="1"/>
        <v>0</v>
      </c>
      <c r="U3" s="76">
        <f t="shared" si="1"/>
        <v>0.35</v>
      </c>
      <c r="V3" s="76">
        <f t="shared" si="1"/>
        <v>0</v>
      </c>
      <c r="W3" s="31"/>
      <c r="X3" s="31"/>
      <c r="Y3" s="31"/>
      <c r="Z3" s="9"/>
    </row>
    <row r="4" spans="1:26" ht="26.25" customHeight="1">
      <c r="A4" s="9"/>
      <c r="B4" s="65"/>
      <c r="C4" s="65"/>
      <c r="D4" s="30" t="s">
        <v>9</v>
      </c>
      <c r="E4" s="166" t="str">
        <f>G14</f>
        <v>Persentase unit kerja pemprov. Jatim dan kabupaten/kota telah membentuk PPID</v>
      </c>
      <c r="F4" s="166"/>
      <c r="G4" s="166"/>
      <c r="H4" s="166"/>
      <c r="I4" s="166"/>
      <c r="J4" s="177" t="s">
        <v>48</v>
      </c>
      <c r="K4" s="177"/>
      <c r="L4" s="76" t="str">
        <f>L14</f>
        <v>-</v>
      </c>
      <c r="M4" s="76" t="str">
        <f aca="true" t="shared" si="2" ref="M4:U4">M14</f>
        <v>-</v>
      </c>
      <c r="N4" s="76">
        <f t="shared" si="2"/>
        <v>0</v>
      </c>
      <c r="O4" s="76">
        <f t="shared" si="2"/>
        <v>0.65</v>
      </c>
      <c r="P4" s="76">
        <f t="shared" si="2"/>
        <v>0</v>
      </c>
      <c r="Q4" s="76">
        <f t="shared" si="2"/>
        <v>0.82</v>
      </c>
      <c r="R4" s="76">
        <f t="shared" si="2"/>
        <v>0</v>
      </c>
      <c r="S4" s="76">
        <f t="shared" si="2"/>
        <v>0.9</v>
      </c>
      <c r="T4" s="76">
        <f t="shared" si="2"/>
        <v>0</v>
      </c>
      <c r="U4" s="76">
        <f t="shared" si="2"/>
        <v>1</v>
      </c>
      <c r="V4" s="31"/>
      <c r="W4" s="31" t="s">
        <v>1</v>
      </c>
      <c r="X4" s="31"/>
      <c r="Y4" s="31"/>
      <c r="Z4" s="9"/>
    </row>
    <row r="5" spans="1:26" ht="15.75" customHeight="1">
      <c r="A5" s="9"/>
      <c r="B5" s="5"/>
      <c r="C5" s="5"/>
      <c r="D5" s="10"/>
      <c r="E5" s="36"/>
      <c r="F5" s="36"/>
      <c r="G5" s="37"/>
      <c r="H5" s="37"/>
      <c r="I5" s="37"/>
      <c r="J5" s="37"/>
      <c r="K5" s="37"/>
      <c r="L5" s="3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25.5" customHeight="1">
      <c r="A6" s="167" t="s">
        <v>2</v>
      </c>
      <c r="B6" s="178" t="s">
        <v>8</v>
      </c>
      <c r="C6" s="179"/>
      <c r="D6" s="179"/>
      <c r="E6" s="158"/>
      <c r="F6" s="158"/>
      <c r="G6" s="159"/>
      <c r="H6" s="154" t="s">
        <v>26</v>
      </c>
      <c r="I6" s="155"/>
      <c r="J6" s="155"/>
      <c r="K6" s="156"/>
      <c r="L6" s="64" t="s">
        <v>4</v>
      </c>
      <c r="M6" s="165" t="s">
        <v>5</v>
      </c>
      <c r="N6" s="165"/>
      <c r="O6" s="165"/>
      <c r="P6" s="165"/>
      <c r="Q6" s="165"/>
      <c r="R6" s="165"/>
      <c r="S6" s="165"/>
      <c r="T6" s="165"/>
      <c r="U6" s="165"/>
      <c r="V6" s="165"/>
      <c r="W6" s="165" t="s">
        <v>6</v>
      </c>
      <c r="X6" s="165"/>
      <c r="Y6" s="165"/>
      <c r="Z6" s="167" t="s">
        <v>30</v>
      </c>
    </row>
    <row r="7" spans="1:26" ht="27" customHeight="1">
      <c r="A7" s="172"/>
      <c r="B7" s="165" t="s">
        <v>25</v>
      </c>
      <c r="C7" s="165"/>
      <c r="D7" s="165"/>
      <c r="E7" s="165"/>
      <c r="F7" s="165" t="s">
        <v>0</v>
      </c>
      <c r="G7" s="165"/>
      <c r="H7" s="154"/>
      <c r="I7" s="155"/>
      <c r="J7" s="155"/>
      <c r="K7" s="156"/>
      <c r="L7" s="63">
        <v>2009</v>
      </c>
      <c r="M7" s="165">
        <v>2010</v>
      </c>
      <c r="N7" s="165"/>
      <c r="O7" s="165">
        <v>2011</v>
      </c>
      <c r="P7" s="165"/>
      <c r="Q7" s="165">
        <v>2012</v>
      </c>
      <c r="R7" s="188"/>
      <c r="S7" s="165">
        <v>2013</v>
      </c>
      <c r="T7" s="165"/>
      <c r="U7" s="165">
        <v>2014</v>
      </c>
      <c r="V7" s="165"/>
      <c r="W7" s="167" t="s">
        <v>7</v>
      </c>
      <c r="X7" s="160" t="s">
        <v>79</v>
      </c>
      <c r="Y7" s="162"/>
      <c r="Z7" s="172"/>
    </row>
    <row r="8" spans="1:26" ht="17.25" customHeight="1">
      <c r="A8" s="168"/>
      <c r="B8" s="165"/>
      <c r="C8" s="165"/>
      <c r="D8" s="165"/>
      <c r="E8" s="165"/>
      <c r="F8" s="165"/>
      <c r="G8" s="165"/>
      <c r="H8" s="157"/>
      <c r="I8" s="158"/>
      <c r="J8" s="158"/>
      <c r="K8" s="159"/>
      <c r="L8" s="64"/>
      <c r="M8" s="35" t="s">
        <v>33</v>
      </c>
      <c r="N8" s="35" t="s">
        <v>34</v>
      </c>
      <c r="O8" s="35" t="s">
        <v>33</v>
      </c>
      <c r="P8" s="35" t="s">
        <v>34</v>
      </c>
      <c r="Q8" s="35" t="s">
        <v>33</v>
      </c>
      <c r="R8" s="35" t="s">
        <v>34</v>
      </c>
      <c r="S8" s="35" t="s">
        <v>33</v>
      </c>
      <c r="T8" s="35" t="s">
        <v>34</v>
      </c>
      <c r="U8" s="35" t="s">
        <v>33</v>
      </c>
      <c r="V8" s="35" t="s">
        <v>33</v>
      </c>
      <c r="W8" s="168"/>
      <c r="X8" s="157"/>
      <c r="Y8" s="159"/>
      <c r="Z8" s="168"/>
    </row>
    <row r="9" spans="1:26" ht="17.25" customHeight="1">
      <c r="A9" s="85">
        <v>1</v>
      </c>
      <c r="B9" s="165">
        <v>2</v>
      </c>
      <c r="C9" s="165"/>
      <c r="D9" s="165"/>
      <c r="E9" s="165"/>
      <c r="F9" s="231">
        <v>3</v>
      </c>
      <c r="G9" s="231"/>
      <c r="H9" s="189">
        <v>4</v>
      </c>
      <c r="I9" s="189"/>
      <c r="J9" s="189"/>
      <c r="K9" s="184"/>
      <c r="L9" s="17">
        <v>5</v>
      </c>
      <c r="M9" s="17">
        <v>6</v>
      </c>
      <c r="N9" s="17">
        <v>7</v>
      </c>
      <c r="O9" s="17">
        <v>7</v>
      </c>
      <c r="P9" s="17">
        <v>9</v>
      </c>
      <c r="Q9" s="17">
        <v>8</v>
      </c>
      <c r="R9" s="17">
        <v>11</v>
      </c>
      <c r="S9" s="17">
        <v>9</v>
      </c>
      <c r="T9" s="17">
        <v>13</v>
      </c>
      <c r="U9" s="17">
        <v>10</v>
      </c>
      <c r="V9" s="17">
        <v>15</v>
      </c>
      <c r="W9" s="17">
        <v>16</v>
      </c>
      <c r="X9" s="183">
        <v>17</v>
      </c>
      <c r="Y9" s="184"/>
      <c r="Z9" s="17">
        <v>18</v>
      </c>
    </row>
    <row r="10" spans="1:26" ht="21" customHeight="1">
      <c r="A10" s="25" t="s">
        <v>1</v>
      </c>
      <c r="B10" s="180" t="s">
        <v>51</v>
      </c>
      <c r="C10" s="181"/>
      <c r="D10" s="181"/>
      <c r="E10" s="182"/>
      <c r="F10" s="151"/>
      <c r="G10" s="19"/>
      <c r="H10" s="20"/>
      <c r="I10" s="20"/>
      <c r="J10" s="20"/>
      <c r="K10" s="20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3"/>
      <c r="Y10" s="24"/>
      <c r="Z10" s="26"/>
    </row>
    <row r="11" spans="1:26" ht="15">
      <c r="A11" s="47"/>
      <c r="B11" s="56"/>
      <c r="C11" s="57"/>
      <c r="D11" s="57"/>
      <c r="E11" s="58"/>
      <c r="F11" s="61"/>
      <c r="G11" s="62"/>
      <c r="H11" s="27"/>
      <c r="I11" s="27"/>
      <c r="J11" s="27"/>
      <c r="K11" s="28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48"/>
      <c r="Y11" s="49"/>
      <c r="Z11" s="50"/>
    </row>
    <row r="12" spans="1:26" ht="31.5" customHeight="1">
      <c r="A12" s="92">
        <v>2</v>
      </c>
      <c r="B12" s="200" t="s">
        <v>55</v>
      </c>
      <c r="C12" s="201"/>
      <c r="D12" s="201"/>
      <c r="E12" s="202"/>
      <c r="F12" s="185" t="s">
        <v>31</v>
      </c>
      <c r="G12" s="190" t="s">
        <v>77</v>
      </c>
      <c r="H12" s="193" t="s">
        <v>53</v>
      </c>
      <c r="I12" s="194"/>
      <c r="J12" s="196" t="s">
        <v>49</v>
      </c>
      <c r="K12" s="209">
        <v>1</v>
      </c>
      <c r="L12" s="225">
        <v>0.04</v>
      </c>
      <c r="M12" s="225">
        <v>0.09</v>
      </c>
      <c r="N12" s="78"/>
      <c r="O12" s="225">
        <v>0.12</v>
      </c>
      <c r="P12" s="78"/>
      <c r="Q12" s="225">
        <v>0.2</v>
      </c>
      <c r="R12" s="78"/>
      <c r="S12" s="225">
        <v>0.27</v>
      </c>
      <c r="T12" s="78"/>
      <c r="U12" s="225">
        <v>0.35</v>
      </c>
      <c r="V12" s="60"/>
      <c r="W12" s="236" t="s">
        <v>69</v>
      </c>
      <c r="X12" s="213" t="s">
        <v>86</v>
      </c>
      <c r="Y12" s="214"/>
      <c r="Z12" s="152" t="s">
        <v>71</v>
      </c>
    </row>
    <row r="13" spans="1:26" ht="32.25" customHeight="1">
      <c r="A13" s="93"/>
      <c r="B13" s="206"/>
      <c r="C13" s="207"/>
      <c r="D13" s="207"/>
      <c r="E13" s="208"/>
      <c r="F13" s="195"/>
      <c r="G13" s="191"/>
      <c r="H13" s="193" t="s">
        <v>52</v>
      </c>
      <c r="I13" s="194"/>
      <c r="J13" s="197"/>
      <c r="K13" s="197"/>
      <c r="L13" s="226"/>
      <c r="M13" s="226"/>
      <c r="N13" s="78"/>
      <c r="O13" s="226"/>
      <c r="P13" s="78"/>
      <c r="Q13" s="226"/>
      <c r="R13" s="78"/>
      <c r="S13" s="226"/>
      <c r="T13" s="78"/>
      <c r="U13" s="226"/>
      <c r="V13" s="60"/>
      <c r="W13" s="237"/>
      <c r="X13" s="234"/>
      <c r="Y13" s="235"/>
      <c r="Z13" s="153"/>
    </row>
    <row r="14" spans="1:26" ht="42" customHeight="1">
      <c r="A14" s="220">
        <v>3</v>
      </c>
      <c r="B14" s="222" t="s">
        <v>56</v>
      </c>
      <c r="C14" s="223"/>
      <c r="D14" s="223"/>
      <c r="E14" s="224"/>
      <c r="F14" s="229" t="s">
        <v>31</v>
      </c>
      <c r="G14" s="227" t="s">
        <v>78</v>
      </c>
      <c r="H14" s="193" t="s">
        <v>54</v>
      </c>
      <c r="I14" s="194"/>
      <c r="J14" s="196" t="s">
        <v>49</v>
      </c>
      <c r="K14" s="209">
        <v>1</v>
      </c>
      <c r="L14" s="225" t="s">
        <v>9</v>
      </c>
      <c r="M14" s="225" t="s">
        <v>9</v>
      </c>
      <c r="N14" s="77"/>
      <c r="O14" s="225">
        <v>0.65</v>
      </c>
      <c r="P14" s="78"/>
      <c r="Q14" s="225">
        <v>0.82</v>
      </c>
      <c r="R14" s="78"/>
      <c r="S14" s="225">
        <v>0.9</v>
      </c>
      <c r="T14" s="78"/>
      <c r="U14" s="225">
        <v>1</v>
      </c>
      <c r="V14" s="73"/>
      <c r="W14" s="237"/>
      <c r="X14" s="239" t="s">
        <v>46</v>
      </c>
      <c r="Y14" s="240"/>
      <c r="Z14" s="232" t="s">
        <v>72</v>
      </c>
    </row>
    <row r="15" spans="1:26" s="74" customFormat="1" ht="33" customHeight="1">
      <c r="A15" s="221"/>
      <c r="B15" s="222"/>
      <c r="C15" s="223"/>
      <c r="D15" s="223"/>
      <c r="E15" s="224"/>
      <c r="F15" s="230"/>
      <c r="G15" s="228"/>
      <c r="H15" s="193" t="s">
        <v>52</v>
      </c>
      <c r="I15" s="194"/>
      <c r="J15" s="197"/>
      <c r="K15" s="197"/>
      <c r="L15" s="226"/>
      <c r="M15" s="226"/>
      <c r="N15" s="77"/>
      <c r="O15" s="226"/>
      <c r="P15" s="78"/>
      <c r="Q15" s="226"/>
      <c r="R15" s="78"/>
      <c r="S15" s="226"/>
      <c r="T15" s="78"/>
      <c r="U15" s="226"/>
      <c r="V15" s="73"/>
      <c r="W15" s="238"/>
      <c r="X15" s="241"/>
      <c r="Y15" s="242"/>
      <c r="Z15" s="233"/>
    </row>
    <row r="16" spans="1:26" s="74" customFormat="1" ht="36" customHeight="1">
      <c r="A16" s="8"/>
      <c r="B16" s="8"/>
      <c r="C16" s="8"/>
      <c r="D16" s="8"/>
      <c r="E16" s="8"/>
      <c r="F16" s="8"/>
      <c r="G16" s="1"/>
      <c r="H16" s="1"/>
      <c r="I16" s="1"/>
      <c r="J16" s="1"/>
      <c r="K16" s="1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">
      <c r="A17" s="8"/>
      <c r="B17" s="8"/>
      <c r="C17" s="8"/>
      <c r="D17" s="8"/>
      <c r="E17" s="8"/>
      <c r="F17" s="8"/>
      <c r="G17" s="109"/>
      <c r="H17" s="109"/>
      <c r="I17" s="109"/>
      <c r="J17" s="109"/>
      <c r="K17" s="109"/>
      <c r="L17" s="127"/>
      <c r="M17" s="128"/>
      <c r="N17" s="128"/>
      <c r="O17" s="128"/>
      <c r="P17" s="128"/>
      <c r="Q17" s="127"/>
      <c r="R17" s="127"/>
      <c r="S17" s="127"/>
      <c r="T17" s="127"/>
      <c r="U17" s="127"/>
      <c r="V17" s="110"/>
      <c r="W17" s="110"/>
      <c r="X17" s="110"/>
      <c r="Y17" s="110"/>
      <c r="Z17" s="110"/>
    </row>
    <row r="18" spans="1:26" ht="15">
      <c r="A18" s="8"/>
      <c r="B18" s="8"/>
      <c r="C18" s="8"/>
      <c r="D18" s="8"/>
      <c r="E18" s="8"/>
      <c r="F18" s="8"/>
      <c r="G18" s="109"/>
      <c r="H18" s="109"/>
      <c r="I18" s="109"/>
      <c r="J18" s="109"/>
      <c r="K18" s="109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10"/>
      <c r="W18" s="110"/>
      <c r="X18" s="110"/>
      <c r="Y18" s="110"/>
      <c r="Z18" s="110"/>
    </row>
    <row r="19" spans="1:26" ht="15">
      <c r="A19" s="8"/>
      <c r="B19" s="8"/>
      <c r="C19" s="8"/>
      <c r="D19" s="8"/>
      <c r="E19" s="8"/>
      <c r="F19" s="8"/>
      <c r="G19" s="109"/>
      <c r="H19" s="109"/>
      <c r="I19" s="109" t="s">
        <v>85</v>
      </c>
      <c r="J19" s="109"/>
      <c r="K19" s="109"/>
      <c r="L19" s="127"/>
      <c r="M19" s="127"/>
      <c r="N19" s="127"/>
      <c r="O19" s="127"/>
      <c r="P19" s="127"/>
      <c r="Q19" s="128"/>
      <c r="R19" s="128"/>
      <c r="S19" s="128"/>
      <c r="T19" s="128">
        <v>1</v>
      </c>
      <c r="U19" s="111"/>
      <c r="V19" s="110"/>
      <c r="W19" s="110"/>
      <c r="X19" s="110"/>
      <c r="Y19" s="110"/>
      <c r="Z19" s="110"/>
    </row>
    <row r="20" spans="1:26" ht="15">
      <c r="A20" s="8"/>
      <c r="B20" s="8"/>
      <c r="C20" s="8"/>
      <c r="D20" s="8"/>
      <c r="E20" s="8"/>
      <c r="F20" s="8"/>
      <c r="G20" s="109"/>
      <c r="H20" s="109"/>
      <c r="I20" s="109"/>
      <c r="J20" s="109"/>
      <c r="K20" s="109"/>
      <c r="L20" s="127"/>
      <c r="M20" s="127"/>
      <c r="N20" s="127"/>
      <c r="O20" s="127"/>
      <c r="P20" s="127"/>
      <c r="Q20" s="127"/>
      <c r="R20" s="127"/>
      <c r="S20" s="127"/>
      <c r="T20" s="127"/>
      <c r="U20" s="111"/>
      <c r="V20" s="110"/>
      <c r="W20" s="110"/>
      <c r="X20" s="110"/>
      <c r="Y20" s="110"/>
      <c r="Z20" s="110"/>
    </row>
    <row r="21" spans="1:26" ht="15">
      <c r="A21" s="8"/>
      <c r="B21" s="8"/>
      <c r="C21" s="8"/>
      <c r="D21" s="8"/>
      <c r="E21" s="8"/>
      <c r="F21" s="8"/>
      <c r="G21" s="109"/>
      <c r="H21" s="109"/>
      <c r="I21" s="109"/>
      <c r="J21" s="109"/>
      <c r="K21" s="109"/>
      <c r="L21" s="110"/>
      <c r="M21" s="110"/>
      <c r="N21" s="110"/>
      <c r="O21" s="110"/>
      <c r="P21" s="110"/>
      <c r="Q21" s="110"/>
      <c r="R21" s="110"/>
      <c r="S21" s="110"/>
      <c r="T21" s="110"/>
      <c r="U21" s="111"/>
      <c r="V21" s="110"/>
      <c r="W21" s="110"/>
      <c r="X21" s="110"/>
      <c r="Y21" s="110"/>
      <c r="Z21" s="110"/>
    </row>
    <row r="22" spans="1:26" ht="15">
      <c r="A22" s="8"/>
      <c r="B22" s="8"/>
      <c r="C22" s="8"/>
      <c r="D22" s="8"/>
      <c r="E22" s="8"/>
      <c r="F22" s="8"/>
      <c r="G22" s="109"/>
      <c r="H22" s="109"/>
      <c r="I22" s="109"/>
      <c r="J22" s="109"/>
      <c r="K22" s="109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ht="15">
      <c r="A23" s="8"/>
      <c r="B23" s="8"/>
      <c r="C23" s="8"/>
      <c r="D23" s="8"/>
      <c r="E23" s="8"/>
      <c r="F23" s="8"/>
      <c r="G23" s="109"/>
      <c r="H23" s="109"/>
      <c r="I23" s="109"/>
      <c r="J23" s="109"/>
      <c r="K23" s="109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ht="15">
      <c r="A24" s="8"/>
      <c r="B24" s="8"/>
      <c r="C24" s="8"/>
      <c r="D24" s="8"/>
      <c r="E24" s="8"/>
      <c r="F24" s="8"/>
      <c r="G24" s="109"/>
      <c r="H24" s="109"/>
      <c r="I24" s="109"/>
      <c r="J24" s="109"/>
      <c r="K24" s="109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ht="15">
      <c r="A25" s="8"/>
      <c r="B25" s="8"/>
      <c r="C25" s="8"/>
      <c r="D25" s="8"/>
      <c r="E25" s="8"/>
      <c r="F25" s="8"/>
      <c r="G25" s="109"/>
      <c r="H25" s="109"/>
      <c r="I25" s="109"/>
      <c r="J25" s="109"/>
      <c r="K25" s="109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ht="15">
      <c r="A26" s="8"/>
      <c r="B26" s="8"/>
      <c r="C26" s="8"/>
      <c r="D26" s="8"/>
      <c r="E26" s="8"/>
      <c r="F26" s="8"/>
      <c r="G26" s="109"/>
      <c r="H26" s="109"/>
      <c r="I26" s="109"/>
      <c r="J26" s="109"/>
      <c r="K26" s="109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15">
      <c r="A27" s="8"/>
      <c r="B27" s="8"/>
      <c r="C27" s="8"/>
      <c r="D27" s="8"/>
      <c r="E27" s="8"/>
      <c r="F27" s="8"/>
      <c r="G27" s="109"/>
      <c r="H27" s="109"/>
      <c r="I27" s="109"/>
      <c r="J27" s="109"/>
      <c r="K27" s="109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spans="1:26" ht="15">
      <c r="A28" s="8"/>
      <c r="B28" s="8"/>
      <c r="C28" s="8"/>
      <c r="D28" s="8"/>
      <c r="E28" s="8"/>
      <c r="F28" s="8"/>
      <c r="G28" s="109"/>
      <c r="H28" s="109"/>
      <c r="I28" s="109"/>
      <c r="J28" s="109"/>
      <c r="K28" s="109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spans="1:26" ht="15">
      <c r="A29" s="8"/>
      <c r="B29" s="8"/>
      <c r="C29" s="8"/>
      <c r="D29" s="8"/>
      <c r="E29" s="8"/>
      <c r="F29" s="8"/>
      <c r="G29" s="109"/>
      <c r="H29" s="109"/>
      <c r="I29" s="109"/>
      <c r="J29" s="109"/>
      <c r="K29" s="109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ht="15">
      <c r="A30" s="8"/>
      <c r="B30" s="8"/>
      <c r="C30" s="8"/>
      <c r="D30" s="8"/>
      <c r="E30" s="8"/>
      <c r="F30" s="8"/>
      <c r="G30" s="109"/>
      <c r="H30" s="109"/>
      <c r="I30" s="109"/>
      <c r="J30" s="109"/>
      <c r="K30" s="109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spans="1:26" ht="15">
      <c r="A31" s="8"/>
      <c r="B31" s="8"/>
      <c r="C31" s="8"/>
      <c r="D31" s="8"/>
      <c r="E31" s="8"/>
      <c r="F31" s="8"/>
      <c r="G31" s="109"/>
      <c r="H31" s="109"/>
      <c r="I31" s="109"/>
      <c r="J31" s="109"/>
      <c r="K31" s="109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ht="15">
      <c r="A32" s="8"/>
      <c r="B32" s="8"/>
      <c r="C32" s="8"/>
      <c r="D32" s="8"/>
      <c r="E32" s="8"/>
      <c r="F32" s="8"/>
      <c r="G32" s="109"/>
      <c r="H32" s="109"/>
      <c r="I32" s="109"/>
      <c r="J32" s="109"/>
      <c r="K32" s="109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ht="15">
      <c r="A33" s="8"/>
      <c r="B33" s="8"/>
      <c r="C33" s="8"/>
      <c r="D33" s="8"/>
      <c r="E33" s="8"/>
      <c r="F33" s="8"/>
      <c r="G33" s="109"/>
      <c r="H33" s="109"/>
      <c r="I33" s="109"/>
      <c r="J33" s="109"/>
      <c r="K33" s="109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spans="1:26" ht="15">
      <c r="A34" s="8"/>
      <c r="B34" s="8"/>
      <c r="C34" s="8"/>
      <c r="D34" s="8"/>
      <c r="E34" s="8"/>
      <c r="F34" s="8"/>
      <c r="G34" s="109"/>
      <c r="H34" s="109"/>
      <c r="I34" s="109"/>
      <c r="J34" s="109"/>
      <c r="K34" s="109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ht="15">
      <c r="A35" s="8"/>
      <c r="B35" s="8"/>
      <c r="C35" s="8"/>
      <c r="D35" s="8"/>
      <c r="E35" s="8"/>
      <c r="F35" s="8"/>
      <c r="G35" s="109"/>
      <c r="H35" s="109"/>
      <c r="I35" s="109"/>
      <c r="J35" s="109"/>
      <c r="K35" s="109"/>
      <c r="L35" s="129">
        <v>18</v>
      </c>
      <c r="M35" s="130">
        <v>4</v>
      </c>
      <c r="N35" s="129"/>
      <c r="O35" s="129">
        <v>7</v>
      </c>
      <c r="P35" s="129"/>
      <c r="Q35" s="129">
        <v>7</v>
      </c>
      <c r="R35" s="129"/>
      <c r="S35" s="129">
        <v>2</v>
      </c>
      <c r="T35" s="129"/>
      <c r="U35" s="129">
        <v>1</v>
      </c>
      <c r="V35" s="127"/>
      <c r="W35" s="131" t="s">
        <v>67</v>
      </c>
      <c r="X35" s="110"/>
      <c r="Y35" s="110" t="s">
        <v>50</v>
      </c>
      <c r="Z35" s="132"/>
    </row>
    <row r="36" spans="1:26" ht="15">
      <c r="A36" s="8"/>
      <c r="B36" s="8"/>
      <c r="C36" s="8"/>
      <c r="D36" s="8"/>
      <c r="E36" s="8"/>
      <c r="F36" s="8"/>
      <c r="G36" s="109"/>
      <c r="H36" s="109"/>
      <c r="I36" s="109"/>
      <c r="J36" s="109"/>
      <c r="K36" s="109"/>
      <c r="L36" s="133">
        <v>38</v>
      </c>
      <c r="M36" s="133">
        <v>38</v>
      </c>
      <c r="N36" s="133">
        <v>38</v>
      </c>
      <c r="O36" s="133">
        <v>38</v>
      </c>
      <c r="P36" s="133">
        <v>38</v>
      </c>
      <c r="Q36" s="133">
        <v>38</v>
      </c>
      <c r="R36" s="133">
        <v>38</v>
      </c>
      <c r="S36" s="133">
        <v>38</v>
      </c>
      <c r="T36" s="133"/>
      <c r="U36" s="133">
        <v>38</v>
      </c>
      <c r="V36" s="127"/>
      <c r="W36" s="127" t="s">
        <v>59</v>
      </c>
      <c r="X36" s="110"/>
      <c r="Y36" s="110">
        <v>75</v>
      </c>
      <c r="Z36" s="110"/>
    </row>
    <row r="37" spans="1:26" ht="15">
      <c r="A37" s="8"/>
      <c r="B37" s="8"/>
      <c r="C37" s="8"/>
      <c r="D37" s="8"/>
      <c r="E37" s="8"/>
      <c r="F37" s="8"/>
      <c r="G37" s="109"/>
      <c r="H37" s="109"/>
      <c r="I37" s="109"/>
      <c r="J37" s="109"/>
      <c r="K37" s="109"/>
      <c r="L37" s="134">
        <f aca="true" t="shared" si="3" ref="L37:U37">L35/L36*100%</f>
        <v>0.47368421052631576</v>
      </c>
      <c r="M37" s="134">
        <f t="shared" si="3"/>
        <v>0.10526315789473684</v>
      </c>
      <c r="N37" s="134">
        <f t="shared" si="3"/>
        <v>0</v>
      </c>
      <c r="O37" s="134">
        <f t="shared" si="3"/>
        <v>0.18421052631578946</v>
      </c>
      <c r="P37" s="134">
        <f t="shared" si="3"/>
        <v>0</v>
      </c>
      <c r="Q37" s="134">
        <f t="shared" si="3"/>
        <v>0.18421052631578946</v>
      </c>
      <c r="R37" s="134">
        <f t="shared" si="3"/>
        <v>0</v>
      </c>
      <c r="S37" s="134">
        <f t="shared" si="3"/>
        <v>0.05263157894736842</v>
      </c>
      <c r="T37" s="134" t="e">
        <f t="shared" si="3"/>
        <v>#DIV/0!</v>
      </c>
      <c r="U37" s="134">
        <f t="shared" si="3"/>
        <v>0.02631578947368421</v>
      </c>
      <c r="V37" s="127"/>
      <c r="W37" s="135"/>
      <c r="X37" s="110"/>
      <c r="Y37" s="110"/>
      <c r="Z37" s="110"/>
    </row>
    <row r="38" spans="1:26" ht="15">
      <c r="A38" s="8"/>
      <c r="B38" s="8"/>
      <c r="C38" s="8"/>
      <c r="D38" s="8"/>
      <c r="E38" s="8"/>
      <c r="F38" s="8"/>
      <c r="G38" s="109"/>
      <c r="H38" s="109"/>
      <c r="I38" s="109"/>
      <c r="J38" s="109"/>
      <c r="K38" s="109"/>
      <c r="L38" s="136"/>
      <c r="M38" s="137">
        <f>L37+M37</f>
        <v>0.5789473684210527</v>
      </c>
      <c r="N38" s="136"/>
      <c r="O38" s="137">
        <f>M38+O37</f>
        <v>0.7631578947368421</v>
      </c>
      <c r="P38" s="136"/>
      <c r="Q38" s="137">
        <f>O38+Q37</f>
        <v>0.9473684210526316</v>
      </c>
      <c r="R38" s="136"/>
      <c r="S38" s="137">
        <f>Q38+S37</f>
        <v>1</v>
      </c>
      <c r="T38" s="136"/>
      <c r="U38" s="137">
        <f>S38+U37</f>
        <v>1.0263157894736843</v>
      </c>
      <c r="V38" s="127"/>
      <c r="W38" s="127"/>
      <c r="X38" s="110"/>
      <c r="Y38" s="110">
        <v>40</v>
      </c>
      <c r="Z38" s="110"/>
    </row>
    <row r="39" spans="1:26" ht="15">
      <c r="A39" s="8"/>
      <c r="B39" s="8"/>
      <c r="C39" s="8"/>
      <c r="D39" s="8"/>
      <c r="E39" s="8"/>
      <c r="F39" s="8"/>
      <c r="G39" s="109"/>
      <c r="H39" s="109"/>
      <c r="I39" s="109"/>
      <c r="J39" s="109"/>
      <c r="K39" s="109"/>
      <c r="L39" s="133">
        <v>47</v>
      </c>
      <c r="M39" s="133">
        <v>61</v>
      </c>
      <c r="N39" s="133"/>
      <c r="O39" s="133">
        <v>74</v>
      </c>
      <c r="P39" s="133"/>
      <c r="Q39" s="133">
        <v>92</v>
      </c>
      <c r="R39" s="133"/>
      <c r="S39" s="133">
        <v>103</v>
      </c>
      <c r="T39" s="133"/>
      <c r="U39" s="133"/>
      <c r="V39" s="127"/>
      <c r="W39" s="131">
        <v>39</v>
      </c>
      <c r="X39" s="110"/>
      <c r="Y39" s="138">
        <f>Y38/U36*100%</f>
        <v>1.0526315789473684</v>
      </c>
      <c r="Z39" s="110"/>
    </row>
    <row r="40" spans="1:26" ht="15">
      <c r="A40" s="8"/>
      <c r="B40" s="8"/>
      <c r="C40" s="8"/>
      <c r="D40" s="8"/>
      <c r="E40" s="8"/>
      <c r="F40" s="8"/>
      <c r="G40" s="109"/>
      <c r="H40" s="109"/>
      <c r="I40" s="109"/>
      <c r="J40" s="109"/>
      <c r="K40" s="109"/>
      <c r="L40" s="134"/>
      <c r="M40" s="134"/>
      <c r="N40" s="134"/>
      <c r="O40" s="134"/>
      <c r="P40" s="133"/>
      <c r="Q40" s="134"/>
      <c r="R40" s="133"/>
      <c r="S40" s="134"/>
      <c r="T40" s="134"/>
      <c r="U40" s="134"/>
      <c r="V40" s="127"/>
      <c r="W40" s="131"/>
      <c r="X40" s="110"/>
      <c r="Y40" s="110"/>
      <c r="Z40" s="110"/>
    </row>
    <row r="41" spans="1:26" ht="15">
      <c r="A41" s="8"/>
      <c r="B41" s="8"/>
      <c r="C41" s="8"/>
      <c r="D41" s="8"/>
      <c r="E41" s="8"/>
      <c r="F41" s="8"/>
      <c r="G41" s="109"/>
      <c r="H41" s="109"/>
      <c r="I41" s="133"/>
      <c r="J41" s="109"/>
      <c r="K41" s="109"/>
      <c r="L41" s="133">
        <v>47</v>
      </c>
      <c r="M41" s="133">
        <v>112</v>
      </c>
      <c r="N41" s="133">
        <v>122</v>
      </c>
      <c r="O41" s="133">
        <v>158</v>
      </c>
      <c r="P41" s="133">
        <v>122</v>
      </c>
      <c r="Q41" s="133">
        <v>263</v>
      </c>
      <c r="R41" s="133"/>
      <c r="S41" s="133">
        <v>353</v>
      </c>
      <c r="T41" s="133"/>
      <c r="U41" s="133">
        <v>450</v>
      </c>
      <c r="V41" s="127"/>
      <c r="W41" s="127"/>
      <c r="X41" s="110"/>
      <c r="Y41" s="132"/>
      <c r="Z41" s="110"/>
    </row>
    <row r="42" spans="1:26" ht="15">
      <c r="A42" s="8"/>
      <c r="B42" s="8"/>
      <c r="C42" s="8"/>
      <c r="D42" s="8"/>
      <c r="E42" s="8"/>
      <c r="F42" s="8"/>
      <c r="G42" s="109"/>
      <c r="H42" s="109"/>
      <c r="I42" s="133"/>
      <c r="J42" s="109"/>
      <c r="K42" s="109"/>
      <c r="L42" s="133">
        <v>1307</v>
      </c>
      <c r="M42" s="133">
        <v>1307</v>
      </c>
      <c r="N42" s="133">
        <v>1307</v>
      </c>
      <c r="O42" s="133">
        <v>1307</v>
      </c>
      <c r="P42" s="133">
        <v>1307</v>
      </c>
      <c r="Q42" s="133">
        <v>1307</v>
      </c>
      <c r="R42" s="133">
        <v>1289</v>
      </c>
      <c r="S42" s="133">
        <v>1307</v>
      </c>
      <c r="T42" s="133">
        <v>1289</v>
      </c>
      <c r="U42" s="133">
        <v>1307</v>
      </c>
      <c r="V42" s="127"/>
      <c r="W42" s="127" t="s">
        <v>60</v>
      </c>
      <c r="X42" s="110"/>
      <c r="Y42" s="110"/>
      <c r="Z42" s="110"/>
    </row>
    <row r="43" spans="1:26" ht="15">
      <c r="A43" s="8"/>
      <c r="B43" s="8"/>
      <c r="C43" s="8"/>
      <c r="D43" s="8"/>
      <c r="E43" s="8"/>
      <c r="F43" s="8"/>
      <c r="G43" s="109"/>
      <c r="H43" s="109"/>
      <c r="I43" s="134"/>
      <c r="J43" s="109"/>
      <c r="K43" s="139"/>
      <c r="L43" s="134">
        <f aca="true" t="shared" si="4" ref="L43:Q43">L41/L42*100%</f>
        <v>0.035960214231063506</v>
      </c>
      <c r="M43" s="134">
        <f t="shared" si="4"/>
        <v>0.08569242540168324</v>
      </c>
      <c r="N43" s="134">
        <f t="shared" si="4"/>
        <v>0.09334353481254781</v>
      </c>
      <c r="O43" s="134">
        <f t="shared" si="4"/>
        <v>0.12088752869166029</v>
      </c>
      <c r="P43" s="134">
        <f t="shared" si="4"/>
        <v>0.09334353481254781</v>
      </c>
      <c r="Q43" s="134">
        <f t="shared" si="4"/>
        <v>0.20122417750573834</v>
      </c>
      <c r="R43" s="133"/>
      <c r="S43" s="134">
        <f>S41/S42*100%</f>
        <v>0.2700841622035195</v>
      </c>
      <c r="T43" s="134">
        <f>T41/T42*100%</f>
        <v>0</v>
      </c>
      <c r="U43" s="134">
        <f>U41/U42*100%</f>
        <v>0.34429992348890587</v>
      </c>
      <c r="V43" s="127"/>
      <c r="W43" s="127"/>
      <c r="X43" s="110"/>
      <c r="Y43" s="110"/>
      <c r="Z43" s="110"/>
    </row>
    <row r="44" spans="1:26" ht="15">
      <c r="A44" s="8"/>
      <c r="B44" s="8"/>
      <c r="C44" s="8"/>
      <c r="D44" s="8"/>
      <c r="E44" s="8"/>
      <c r="F44" s="8"/>
      <c r="G44" s="109"/>
      <c r="H44" s="109"/>
      <c r="I44" s="134"/>
      <c r="J44" s="109"/>
      <c r="K44" s="139"/>
      <c r="L44" s="134"/>
      <c r="M44" s="134"/>
      <c r="N44" s="134"/>
      <c r="O44" s="134"/>
      <c r="P44" s="134"/>
      <c r="Q44" s="134"/>
      <c r="R44" s="133"/>
      <c r="S44" s="140">
        <v>122</v>
      </c>
      <c r="T44" s="134"/>
      <c r="U44" s="134"/>
      <c r="V44" s="127"/>
      <c r="W44" s="127"/>
      <c r="X44" s="110"/>
      <c r="Y44" s="110"/>
      <c r="Z44" s="110"/>
    </row>
    <row r="45" spans="1:26" ht="15">
      <c r="A45" s="8"/>
      <c r="B45" s="8"/>
      <c r="C45" s="8"/>
      <c r="D45" s="8"/>
      <c r="E45" s="8"/>
      <c r="F45" s="8"/>
      <c r="G45" s="109"/>
      <c r="H45" s="109"/>
      <c r="I45" s="109"/>
      <c r="J45" s="109"/>
      <c r="K45" s="109"/>
      <c r="L45" s="134"/>
      <c r="M45" s="134"/>
      <c r="N45" s="134"/>
      <c r="O45" s="134"/>
      <c r="P45" s="133"/>
      <c r="Q45" s="134"/>
      <c r="R45" s="133"/>
      <c r="S45" s="141">
        <f>S44/S42*100%</f>
        <v>0.09334353481254781</v>
      </c>
      <c r="T45" s="134"/>
      <c r="U45" s="134"/>
      <c r="V45" s="127"/>
      <c r="W45" s="127"/>
      <c r="X45" s="110"/>
      <c r="Y45" s="110"/>
      <c r="Z45" s="110"/>
    </row>
    <row r="46" spans="1:26" ht="15">
      <c r="A46" s="8"/>
      <c r="B46" s="8"/>
      <c r="C46" s="8"/>
      <c r="D46" s="8"/>
      <c r="E46" s="8"/>
      <c r="F46" s="8"/>
      <c r="G46" s="109"/>
      <c r="H46" s="109"/>
      <c r="I46" s="109"/>
      <c r="J46" s="109"/>
      <c r="K46" s="109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spans="1:26" ht="15">
      <c r="A47" s="8"/>
      <c r="B47" s="8"/>
      <c r="C47" s="8"/>
      <c r="D47" s="8"/>
      <c r="E47" s="8"/>
      <c r="F47" s="8"/>
      <c r="G47" s="109"/>
      <c r="H47" s="109"/>
      <c r="I47" s="109"/>
      <c r="J47" s="109"/>
      <c r="K47" s="109"/>
      <c r="L47" s="110"/>
      <c r="M47" s="110"/>
      <c r="N47" s="110">
        <v>97</v>
      </c>
      <c r="O47" s="110">
        <v>97</v>
      </c>
      <c r="P47" s="110">
        <v>97</v>
      </c>
      <c r="Q47" s="110">
        <v>135</v>
      </c>
      <c r="R47" s="110"/>
      <c r="S47" s="110">
        <v>156</v>
      </c>
      <c r="T47" s="110"/>
      <c r="U47" s="110">
        <v>255</v>
      </c>
      <c r="V47" s="110"/>
      <c r="W47" s="110"/>
      <c r="X47" s="110"/>
      <c r="Y47" s="110"/>
      <c r="Z47" s="110"/>
    </row>
    <row r="48" spans="1:26" ht="15">
      <c r="A48" s="8"/>
      <c r="B48" s="8"/>
      <c r="C48" s="8"/>
      <c r="D48" s="8"/>
      <c r="E48" s="8"/>
      <c r="F48" s="8"/>
      <c r="G48" s="109"/>
      <c r="H48" s="109"/>
      <c r="I48" s="109"/>
      <c r="J48" s="109"/>
      <c r="K48" s="109"/>
      <c r="L48" s="133"/>
      <c r="M48" s="133"/>
      <c r="N48" s="133">
        <v>1289</v>
      </c>
      <c r="O48" s="133">
        <v>1307</v>
      </c>
      <c r="P48" s="133">
        <v>1307</v>
      </c>
      <c r="Q48" s="133">
        <v>1307</v>
      </c>
      <c r="R48" s="133">
        <v>1307</v>
      </c>
      <c r="S48" s="133">
        <v>1307</v>
      </c>
      <c r="T48" s="133">
        <v>1289</v>
      </c>
      <c r="U48" s="133">
        <v>1307</v>
      </c>
      <c r="V48" s="110"/>
      <c r="W48" s="110" t="s">
        <v>61</v>
      </c>
      <c r="X48" s="110"/>
      <c r="Y48" s="110"/>
      <c r="Z48" s="110"/>
    </row>
    <row r="49" spans="7:26" ht="15">
      <c r="G49" s="111"/>
      <c r="H49" s="111"/>
      <c r="I49" s="111"/>
      <c r="J49" s="111"/>
      <c r="K49" s="113"/>
      <c r="L49" s="116"/>
      <c r="M49" s="116"/>
      <c r="N49" s="116">
        <f>N47/N48*100%</f>
        <v>0.07525213343677269</v>
      </c>
      <c r="O49" s="116">
        <f>O47/O48*100%</f>
        <v>0.07421576128538639</v>
      </c>
      <c r="P49" s="116">
        <f>P47/P48*100%</f>
        <v>0.07421576128538639</v>
      </c>
      <c r="Q49" s="116">
        <f>Q47/Q48*100%</f>
        <v>0.10328997704667177</v>
      </c>
      <c r="R49" s="142"/>
      <c r="S49" s="116">
        <f>S47/S48*100%</f>
        <v>0.11935730680948738</v>
      </c>
      <c r="T49" s="116">
        <f>T47/T48*100%</f>
        <v>0</v>
      </c>
      <c r="U49" s="116">
        <f>U47/U48*100%</f>
        <v>0.19510328997704668</v>
      </c>
      <c r="V49" s="142"/>
      <c r="W49" s="113"/>
      <c r="X49" s="111"/>
      <c r="Y49" s="111"/>
      <c r="Z49" s="111"/>
    </row>
    <row r="50" spans="7:26" ht="15">
      <c r="G50" s="111"/>
      <c r="H50" s="111"/>
      <c r="I50" s="111"/>
      <c r="J50" s="111"/>
      <c r="K50" s="113"/>
      <c r="L50" s="143"/>
      <c r="M50" s="143"/>
      <c r="N50" s="143"/>
      <c r="O50" s="143"/>
      <c r="P50" s="143"/>
      <c r="Q50" s="143"/>
      <c r="R50" s="143"/>
      <c r="S50" s="144">
        <v>173</v>
      </c>
      <c r="T50" s="143"/>
      <c r="U50" s="143"/>
      <c r="V50" s="143"/>
      <c r="W50" s="113"/>
      <c r="X50" s="111"/>
      <c r="Y50" s="111"/>
      <c r="Z50" s="111"/>
    </row>
    <row r="51" spans="7:26" ht="15">
      <c r="G51" s="111"/>
      <c r="H51" s="111"/>
      <c r="I51" s="111"/>
      <c r="J51" s="111"/>
      <c r="K51" s="113"/>
      <c r="L51" s="145"/>
      <c r="M51" s="146"/>
      <c r="N51" s="146"/>
      <c r="O51" s="146"/>
      <c r="P51" s="146"/>
      <c r="Q51" s="146"/>
      <c r="R51" s="146"/>
      <c r="S51" s="147">
        <f>S50/S48*100%</f>
        <v>0.13236419280795717</v>
      </c>
      <c r="T51" s="146"/>
      <c r="U51" s="146"/>
      <c r="V51" s="113"/>
      <c r="W51" s="113"/>
      <c r="X51" s="111"/>
      <c r="Y51" s="111"/>
      <c r="Z51" s="111"/>
    </row>
    <row r="52" spans="7:26" ht="15">
      <c r="G52" s="111"/>
      <c r="H52" s="111"/>
      <c r="I52" s="111"/>
      <c r="J52" s="111"/>
      <c r="K52" s="113"/>
      <c r="L52" s="112"/>
      <c r="M52" s="113"/>
      <c r="N52" s="113"/>
      <c r="O52" s="113"/>
      <c r="P52" s="113"/>
      <c r="Q52" s="113"/>
      <c r="R52" s="113"/>
      <c r="S52" s="144"/>
      <c r="T52" s="113"/>
      <c r="U52" s="113"/>
      <c r="V52" s="113"/>
      <c r="W52" s="113"/>
      <c r="X52" s="111"/>
      <c r="Y52" s="111"/>
      <c r="Z52" s="111"/>
    </row>
    <row r="53" spans="7:26" ht="15">
      <c r="G53" s="111"/>
      <c r="H53" s="111"/>
      <c r="I53" s="111"/>
      <c r="J53" s="111"/>
      <c r="K53" s="113"/>
      <c r="L53" s="133">
        <v>112</v>
      </c>
      <c r="M53" s="133">
        <v>185</v>
      </c>
      <c r="N53" s="133">
        <v>122</v>
      </c>
      <c r="O53" s="133">
        <v>254</v>
      </c>
      <c r="P53" s="133">
        <v>122</v>
      </c>
      <c r="Q53" s="133">
        <v>425</v>
      </c>
      <c r="R53" s="133"/>
      <c r="S53" s="133">
        <v>523</v>
      </c>
      <c r="T53" s="133"/>
      <c r="U53" s="133">
        <v>673</v>
      </c>
      <c r="V53" s="127"/>
      <c r="W53" s="127" t="s">
        <v>63</v>
      </c>
      <c r="X53" s="111"/>
      <c r="Y53" s="111"/>
      <c r="Z53" s="111"/>
    </row>
    <row r="54" spans="7:26" ht="15">
      <c r="G54" s="111"/>
      <c r="H54" s="111"/>
      <c r="I54" s="111"/>
      <c r="J54" s="111"/>
      <c r="K54" s="113"/>
      <c r="L54" s="133">
        <v>1307</v>
      </c>
      <c r="M54" s="133">
        <v>1307</v>
      </c>
      <c r="N54" s="133">
        <v>1307</v>
      </c>
      <c r="O54" s="133">
        <v>1307</v>
      </c>
      <c r="P54" s="133">
        <v>1307</v>
      </c>
      <c r="Q54" s="133">
        <v>1307</v>
      </c>
      <c r="R54" s="133">
        <v>1307</v>
      </c>
      <c r="S54" s="133">
        <v>1307</v>
      </c>
      <c r="T54" s="133">
        <v>1289</v>
      </c>
      <c r="U54" s="133">
        <v>1307</v>
      </c>
      <c r="V54" s="127"/>
      <c r="W54" s="127" t="s">
        <v>62</v>
      </c>
      <c r="X54" s="111"/>
      <c r="Y54" s="111"/>
      <c r="Z54" s="111"/>
    </row>
    <row r="55" spans="7:26" ht="15">
      <c r="G55" s="111"/>
      <c r="H55" s="111"/>
      <c r="I55" s="111"/>
      <c r="J55" s="111"/>
      <c r="K55" s="113"/>
      <c r="L55" s="134">
        <f aca="true" t="shared" si="5" ref="L55:Q55">L53/L54*100%</f>
        <v>0.08569242540168324</v>
      </c>
      <c r="M55" s="134">
        <f t="shared" si="5"/>
        <v>0.14154552410099464</v>
      </c>
      <c r="N55" s="134">
        <f t="shared" si="5"/>
        <v>0.09334353481254781</v>
      </c>
      <c r="O55" s="134">
        <f t="shared" si="5"/>
        <v>0.1943381790359602</v>
      </c>
      <c r="P55" s="134">
        <f t="shared" si="5"/>
        <v>0.09334353481254781</v>
      </c>
      <c r="Q55" s="134">
        <f t="shared" si="5"/>
        <v>0.32517214996174443</v>
      </c>
      <c r="R55" s="133"/>
      <c r="S55" s="134">
        <f>S53/S54*100%</f>
        <v>0.4001530221882173</v>
      </c>
      <c r="T55" s="134">
        <f>T53/T54*100%</f>
        <v>0</v>
      </c>
      <c r="U55" s="134">
        <f>U53/U54*100%</f>
        <v>0.5149196633511859</v>
      </c>
      <c r="V55" s="127"/>
      <c r="W55" s="127"/>
      <c r="X55" s="111"/>
      <c r="Y55" s="111"/>
      <c r="Z55" s="111"/>
    </row>
    <row r="56" spans="7:26" ht="15">
      <c r="G56" s="111"/>
      <c r="H56" s="111"/>
      <c r="I56" s="111"/>
      <c r="J56" s="111"/>
      <c r="K56" s="113"/>
      <c r="L56" s="112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1"/>
      <c r="Y56" s="111"/>
      <c r="Z56" s="111"/>
    </row>
    <row r="57" spans="7:26" ht="15">
      <c r="G57" s="111"/>
      <c r="H57" s="111"/>
      <c r="I57" s="111"/>
      <c r="J57" s="111"/>
      <c r="K57" s="113"/>
      <c r="L57" s="112">
        <v>15</v>
      </c>
      <c r="M57" s="113">
        <v>24</v>
      </c>
      <c r="N57" s="113"/>
      <c r="O57" s="113">
        <v>37</v>
      </c>
      <c r="P57" s="113"/>
      <c r="Q57" s="148">
        <v>42</v>
      </c>
      <c r="R57" s="113"/>
      <c r="S57" s="113">
        <v>53</v>
      </c>
      <c r="T57" s="113"/>
      <c r="U57" s="113">
        <v>65</v>
      </c>
      <c r="V57" s="113"/>
      <c r="W57" s="113"/>
      <c r="X57" s="111"/>
      <c r="Y57" s="111"/>
      <c r="Z57" s="111"/>
    </row>
    <row r="58" spans="7:26" ht="15">
      <c r="G58" s="111"/>
      <c r="H58" s="111"/>
      <c r="I58" s="111"/>
      <c r="J58" s="111"/>
      <c r="K58" s="113"/>
      <c r="L58" s="112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1"/>
      <c r="Y58" s="111"/>
      <c r="Z58" s="111"/>
    </row>
    <row r="59" spans="7:26" ht="15">
      <c r="G59" s="111"/>
      <c r="H59" s="111"/>
      <c r="I59" s="124"/>
      <c r="J59" s="111"/>
      <c r="K59" s="113"/>
      <c r="L59" s="112"/>
      <c r="M59" s="113"/>
      <c r="N59" s="113"/>
      <c r="O59" s="113">
        <v>45</v>
      </c>
      <c r="P59" s="113"/>
      <c r="Q59" s="113">
        <v>56</v>
      </c>
      <c r="R59" s="113"/>
      <c r="S59" s="113">
        <v>596</v>
      </c>
      <c r="T59" s="113"/>
      <c r="U59" s="113"/>
      <c r="V59" s="113"/>
      <c r="W59" s="113" t="s">
        <v>62</v>
      </c>
      <c r="X59" s="111"/>
      <c r="Y59" s="111"/>
      <c r="Z59" s="111"/>
    </row>
    <row r="60" spans="7:26" ht="15">
      <c r="G60" s="111"/>
      <c r="H60" s="111"/>
      <c r="I60" s="124"/>
      <c r="J60" s="111"/>
      <c r="K60" s="113"/>
      <c r="L60" s="112"/>
      <c r="M60" s="113"/>
      <c r="N60" s="113"/>
      <c r="O60" s="116">
        <f>O59/O54*100%</f>
        <v>0.03442999234889059</v>
      </c>
      <c r="P60" s="113"/>
      <c r="Q60" s="116">
        <f>Q59/Q54*100%</f>
        <v>0.04284621270084162</v>
      </c>
      <c r="R60" s="113"/>
      <c r="S60" s="149">
        <f>S59/S54*100%</f>
        <v>0.4560061208875287</v>
      </c>
      <c r="T60" s="113"/>
      <c r="U60" s="113"/>
      <c r="V60" s="113"/>
      <c r="W60" s="113"/>
      <c r="X60" s="111"/>
      <c r="Y60" s="111"/>
      <c r="Z60" s="111"/>
    </row>
    <row r="61" spans="7:26" ht="15">
      <c r="G61" s="111"/>
      <c r="H61" s="111"/>
      <c r="I61" s="124"/>
      <c r="J61" s="111"/>
      <c r="K61" s="113"/>
      <c r="L61" s="112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1"/>
      <c r="Y61" s="111"/>
      <c r="Z61" s="111"/>
    </row>
    <row r="62" spans="7:26" ht="15">
      <c r="G62" s="111"/>
      <c r="H62" s="111"/>
      <c r="I62" s="124"/>
      <c r="J62" s="111"/>
      <c r="K62" s="113"/>
      <c r="L62" s="112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1"/>
      <c r="Y62" s="111"/>
      <c r="Z62" s="111"/>
    </row>
    <row r="63" spans="7:26" ht="15">
      <c r="G63" s="111"/>
      <c r="H63" s="111"/>
      <c r="I63" s="150"/>
      <c r="J63" s="111"/>
      <c r="K63" s="111"/>
      <c r="L63" s="112"/>
      <c r="M63" s="111"/>
      <c r="N63" s="111"/>
      <c r="O63" s="111"/>
      <c r="P63" s="111"/>
      <c r="Q63" s="111"/>
      <c r="R63" s="111"/>
      <c r="S63" s="111">
        <v>97</v>
      </c>
      <c r="T63" s="111"/>
      <c r="U63" s="111" t="s">
        <v>65</v>
      </c>
      <c r="V63" s="111"/>
      <c r="W63" s="111"/>
      <c r="X63" s="111"/>
      <c r="Y63" s="111"/>
      <c r="Z63" s="111"/>
    </row>
    <row r="64" spans="7:26" ht="15">
      <c r="G64" s="111"/>
      <c r="H64" s="111"/>
      <c r="I64" s="124"/>
      <c r="J64" s="111"/>
      <c r="K64" s="111"/>
      <c r="L64" s="111"/>
      <c r="M64" s="111"/>
      <c r="N64" s="111"/>
      <c r="O64" s="111"/>
      <c r="P64" s="111"/>
      <c r="Q64" s="111"/>
      <c r="R64" s="111"/>
      <c r="S64" s="111">
        <v>499</v>
      </c>
      <c r="T64" s="111"/>
      <c r="U64" s="111" t="s">
        <v>66</v>
      </c>
      <c r="V64" s="111"/>
      <c r="W64" s="111"/>
      <c r="X64" s="111"/>
      <c r="Y64" s="111"/>
      <c r="Z64" s="111"/>
    </row>
    <row r="65" spans="7:26" ht="15">
      <c r="G65" s="111"/>
      <c r="H65" s="111"/>
      <c r="I65" s="124"/>
      <c r="J65" s="111"/>
      <c r="K65" s="111"/>
      <c r="L65" s="111"/>
      <c r="M65" s="111"/>
      <c r="N65" s="111"/>
      <c r="O65" s="111"/>
      <c r="P65" s="111"/>
      <c r="Q65" s="111"/>
      <c r="R65" s="111"/>
      <c r="S65" s="111">
        <f>S63+S64</f>
        <v>596</v>
      </c>
      <c r="T65" s="111"/>
      <c r="U65" s="111"/>
      <c r="V65" s="111"/>
      <c r="W65" s="111"/>
      <c r="X65" s="111"/>
      <c r="Y65" s="111"/>
      <c r="Z65" s="111"/>
    </row>
    <row r="66" spans="7:26" ht="15">
      <c r="G66" s="111"/>
      <c r="H66" s="111"/>
      <c r="I66" s="124"/>
      <c r="J66" s="111"/>
      <c r="K66" s="111"/>
      <c r="L66" s="111"/>
      <c r="M66" s="111"/>
      <c r="N66" s="111"/>
      <c r="O66" s="111"/>
      <c r="P66" s="111"/>
      <c r="Q66" s="111"/>
      <c r="R66" s="111"/>
      <c r="S66" s="111">
        <f>S65/38</f>
        <v>15.68421052631579</v>
      </c>
      <c r="T66" s="111"/>
      <c r="U66" s="111"/>
      <c r="V66" s="111"/>
      <c r="W66" s="111"/>
      <c r="X66" s="111"/>
      <c r="Y66" s="111"/>
      <c r="Z66" s="111"/>
    </row>
    <row r="67" spans="7:26" ht="15">
      <c r="G67" s="111"/>
      <c r="H67" s="111"/>
      <c r="I67" s="124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spans="7:26" ht="15">
      <c r="G68" s="111"/>
      <c r="H68" s="111"/>
      <c r="I68" s="124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spans="7:26" ht="15">
      <c r="G69" s="111"/>
      <c r="H69" s="111"/>
      <c r="I69" s="124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spans="7:26" ht="15">
      <c r="G70" s="111"/>
      <c r="H70" s="111"/>
      <c r="I70" s="124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spans="7:26" ht="15">
      <c r="G71" s="111"/>
      <c r="H71" s="111"/>
      <c r="I71" s="124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spans="7:26" ht="15">
      <c r="G72" s="111"/>
      <c r="H72" s="111"/>
      <c r="I72" s="124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spans="7:26" ht="15">
      <c r="G73" s="111"/>
      <c r="H73" s="111"/>
      <c r="I73" s="124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spans="7:26" ht="15">
      <c r="G74" s="111"/>
      <c r="H74" s="111"/>
      <c r="I74" s="124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spans="7:26" ht="15">
      <c r="G75" s="111"/>
      <c r="H75" s="111"/>
      <c r="I75" s="124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spans="7:26" ht="15">
      <c r="G76" s="111"/>
      <c r="H76" s="111"/>
      <c r="I76" s="124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spans="7:26" ht="15">
      <c r="G77" s="111"/>
      <c r="H77" s="111"/>
      <c r="I77" s="124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spans="7:26" ht="15">
      <c r="G78" s="111"/>
      <c r="H78" s="111"/>
      <c r="I78" s="124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spans="7:26" ht="15">
      <c r="G79" s="111"/>
      <c r="H79" s="111"/>
      <c r="I79" s="124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spans="7:26" ht="15">
      <c r="G80" s="111"/>
      <c r="H80" s="111"/>
      <c r="I80" s="124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spans="7:26" ht="15">
      <c r="G81" s="111"/>
      <c r="H81" s="111"/>
      <c r="I81" s="124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spans="7:26" ht="15">
      <c r="G82" s="111"/>
      <c r="H82" s="111"/>
      <c r="I82" s="124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spans="7:26" ht="15">
      <c r="G83" s="111"/>
      <c r="H83" s="111"/>
      <c r="I83" s="124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spans="7:26" ht="15">
      <c r="G84" s="111"/>
      <c r="H84" s="111"/>
      <c r="I84" s="124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spans="7:26" ht="15">
      <c r="G85" s="111"/>
      <c r="H85" s="111"/>
      <c r="I85" s="124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spans="7:26" ht="15">
      <c r="G86" s="111"/>
      <c r="H86" s="111"/>
      <c r="I86" s="124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spans="7:26" ht="15">
      <c r="G87" s="111"/>
      <c r="H87" s="111"/>
      <c r="I87" s="124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spans="7:26" ht="15">
      <c r="G88" s="111"/>
      <c r="H88" s="111"/>
      <c r="I88" s="124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spans="7:26" ht="15">
      <c r="G89" s="111"/>
      <c r="H89" s="111"/>
      <c r="I89" s="124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ht="15">
      <c r="I90" s="82"/>
    </row>
    <row r="91" ht="15">
      <c r="I91" s="82"/>
    </row>
    <row r="92" ht="15">
      <c r="I92" s="82"/>
    </row>
    <row r="93" ht="15">
      <c r="I93" s="82"/>
    </row>
    <row r="94" ht="15">
      <c r="I94" s="82"/>
    </row>
    <row r="95" ht="15">
      <c r="I95" s="82"/>
    </row>
    <row r="96" ht="15">
      <c r="I96" s="82"/>
    </row>
    <row r="97" ht="15">
      <c r="I97" s="82"/>
    </row>
    <row r="98" ht="15">
      <c r="I98" s="82"/>
    </row>
    <row r="99" ht="15">
      <c r="I99" s="82"/>
    </row>
    <row r="100" ht="15">
      <c r="I100" s="82"/>
    </row>
    <row r="101" ht="15">
      <c r="I101" s="82"/>
    </row>
    <row r="102" ht="15">
      <c r="I102" s="82"/>
    </row>
  </sheetData>
  <sheetProtection/>
  <mergeCells count="57">
    <mergeCell ref="H15:I15"/>
    <mergeCell ref="H12:I12"/>
    <mergeCell ref="J12:J13"/>
    <mergeCell ref="K12:K13"/>
    <mergeCell ref="S14:S15"/>
    <mergeCell ref="U12:U13"/>
    <mergeCell ref="U14:U15"/>
    <mergeCell ref="S12:S13"/>
    <mergeCell ref="M14:M15"/>
    <mergeCell ref="Q14:Q15"/>
    <mergeCell ref="O12:O13"/>
    <mergeCell ref="M12:M13"/>
    <mergeCell ref="L14:L15"/>
    <mergeCell ref="Z12:Z13"/>
    <mergeCell ref="Z14:Z15"/>
    <mergeCell ref="X12:Y13"/>
    <mergeCell ref="W12:W15"/>
    <mergeCell ref="O14:O15"/>
    <mergeCell ref="X14:Y15"/>
    <mergeCell ref="G14:G15"/>
    <mergeCell ref="F14:F15"/>
    <mergeCell ref="G12:G13"/>
    <mergeCell ref="B9:E9"/>
    <mergeCell ref="F9:G9"/>
    <mergeCell ref="H9:K9"/>
    <mergeCell ref="H14:I14"/>
    <mergeCell ref="J14:J15"/>
    <mergeCell ref="B10:E10"/>
    <mergeCell ref="F12:F13"/>
    <mergeCell ref="Z6:Z8"/>
    <mergeCell ref="M7:N7"/>
    <mergeCell ref="O7:P7"/>
    <mergeCell ref="Q7:R7"/>
    <mergeCell ref="S7:T7"/>
    <mergeCell ref="W7:W8"/>
    <mergeCell ref="X7:Y8"/>
    <mergeCell ref="U7:V7"/>
    <mergeCell ref="J2:K2"/>
    <mergeCell ref="J3:K3"/>
    <mergeCell ref="J4:K4"/>
    <mergeCell ref="M6:V6"/>
    <mergeCell ref="W6:Y6"/>
    <mergeCell ref="B12:E13"/>
    <mergeCell ref="X9:Y9"/>
    <mergeCell ref="L12:L13"/>
    <mergeCell ref="H13:I13"/>
    <mergeCell ref="Q12:Q13"/>
    <mergeCell ref="A14:A15"/>
    <mergeCell ref="E3:I3"/>
    <mergeCell ref="E4:I4"/>
    <mergeCell ref="A6:A8"/>
    <mergeCell ref="B6:G6"/>
    <mergeCell ref="H6:K8"/>
    <mergeCell ref="B7:E8"/>
    <mergeCell ref="F7:G8"/>
    <mergeCell ref="K14:K15"/>
    <mergeCell ref="B14:E15"/>
  </mergeCells>
  <printOptions/>
  <pageMargins left="1.1811023622047245" right="0.6299212598425197" top="0.8267716535433072" bottom="0.7086614173228347" header="0.6692913385826772" footer="0.3937007874015748"/>
  <pageSetup horizontalDpi="600" verticalDpi="600" orientation="landscape" paperSize="9" scale="60" r:id="rId1"/>
  <headerFooter>
    <oddFooter>&amp;CMatrik Diskominfo Prov. Jatim 2009-2014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ismail - [2010]</cp:lastModifiedBy>
  <cp:lastPrinted>2015-04-06T02:07:51Z</cp:lastPrinted>
  <dcterms:created xsi:type="dcterms:W3CDTF">2012-06-19T00:19:29Z</dcterms:created>
  <dcterms:modified xsi:type="dcterms:W3CDTF">2015-04-06T03:07:44Z</dcterms:modified>
  <cp:category/>
  <cp:version/>
  <cp:contentType/>
  <cp:contentStatus/>
</cp:coreProperties>
</file>